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0730" windowHeight="11160"/>
  </bookViews>
  <sheets>
    <sheet name="RAPPORT" sheetId="4" r:id="rId1"/>
    <sheet name="multiplikator" sheetId="1" r:id="rId2"/>
    <sheet name="multipl_bidrag" sheetId="2" r:id="rId3"/>
    <sheet name="Arbmar" sheetId="3" r:id="rId4"/>
    <sheet name="off_fin" sheetId="6" r:id="rId5"/>
    <sheet name="diverse" sheetId="7" r:id="rId6"/>
    <sheet name="CP-fordelt" sheetId="8" r:id="rId7"/>
    <sheet name="IP-fordelt" sheetId="9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6" i="4" l="1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B136" i="4"/>
  <c r="A136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B135" i="4"/>
  <c r="A135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A134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B133" i="4"/>
  <c r="A133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B132" i="4"/>
  <c r="A132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B131" i="4"/>
  <c r="A131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A130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A129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A128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A127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B126" i="4"/>
  <c r="A126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A125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B124" i="4"/>
  <c r="A124" i="4"/>
  <c r="B123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A119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B118" i="4"/>
  <c r="A118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B117" i="4"/>
  <c r="A117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B116" i="4"/>
  <c r="A116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A115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A114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A113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A112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A111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A110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A109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A108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A107" i="4"/>
  <c r="E105" i="4"/>
  <c r="B105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101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100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99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98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B97" i="4"/>
  <c r="A97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A96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95" i="4"/>
  <c r="A95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B94" i="4"/>
  <c r="A94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  <c r="A93" i="4"/>
  <c r="D91" i="4"/>
  <c r="B91" i="4"/>
  <c r="O87" i="4"/>
  <c r="K87" i="4"/>
  <c r="G87" i="4"/>
  <c r="C87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A85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A84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A83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A82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A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A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A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A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A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A76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A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A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A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A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A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A69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A68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A67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A66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A65" i="4"/>
  <c r="P63" i="4"/>
  <c r="P87" i="4" s="1"/>
  <c r="O63" i="4"/>
  <c r="N63" i="4"/>
  <c r="N87" i="4" s="1"/>
  <c r="M63" i="4"/>
  <c r="M87" i="4" s="1"/>
  <c r="L63" i="4"/>
  <c r="L87" i="4" s="1"/>
  <c r="K63" i="4"/>
  <c r="J63" i="4"/>
  <c r="J87" i="4" s="1"/>
  <c r="I63" i="4"/>
  <c r="I87" i="4" s="1"/>
  <c r="H63" i="4"/>
  <c r="H87" i="4" s="1"/>
  <c r="G63" i="4"/>
  <c r="F63" i="4"/>
  <c r="F87" i="4" s="1"/>
  <c r="E63" i="4"/>
  <c r="E87" i="4" s="1"/>
  <c r="D63" i="4"/>
  <c r="D87" i="4" s="1"/>
  <c r="C63" i="4"/>
  <c r="B63" i="4"/>
  <c r="B87" i="4" s="1"/>
  <c r="A63" i="4"/>
  <c r="B62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A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A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A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A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A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A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A52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49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48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47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46" i="4"/>
  <c r="E44" i="4"/>
  <c r="B44" i="4"/>
  <c r="P40" i="4"/>
  <c r="L40" i="4"/>
  <c r="H40" i="4"/>
  <c r="D40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38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37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36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35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34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33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32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31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30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29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27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26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25" i="4"/>
  <c r="P24" i="4"/>
  <c r="O24" i="4"/>
  <c r="O40" i="4" s="1"/>
  <c r="N24" i="4"/>
  <c r="N40" i="4" s="1"/>
  <c r="M24" i="4"/>
  <c r="M40" i="4" s="1"/>
  <c r="L24" i="4"/>
  <c r="K24" i="4"/>
  <c r="K40" i="4" s="1"/>
  <c r="J24" i="4"/>
  <c r="J40" i="4" s="1"/>
  <c r="I24" i="4"/>
  <c r="I40" i="4" s="1"/>
  <c r="H24" i="4"/>
  <c r="G24" i="4"/>
  <c r="G40" i="4" s="1"/>
  <c r="F24" i="4"/>
  <c r="F40" i="4" s="1"/>
  <c r="E24" i="4"/>
  <c r="E40" i="4" s="1"/>
  <c r="D24" i="4"/>
  <c r="C24" i="4"/>
  <c r="C40" i="4" s="1"/>
  <c r="B24" i="4"/>
  <c r="B40" i="4" s="1"/>
  <c r="A24" i="4"/>
  <c r="C22" i="4"/>
  <c r="B22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18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17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16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15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14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13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12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11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10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9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7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6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4" i="4"/>
  <c r="F2" i="4"/>
  <c r="F91" i="4" s="1"/>
  <c r="E2" i="4"/>
  <c r="E22" i="4" s="1"/>
  <c r="D2" i="4"/>
  <c r="D123" i="4" s="1"/>
  <c r="C2" i="4"/>
  <c r="C105" i="4" s="1"/>
  <c r="F22" i="4" l="1"/>
  <c r="D44" i="4"/>
  <c r="E62" i="4"/>
  <c r="C91" i="4"/>
  <c r="D105" i="4"/>
  <c r="E123" i="4"/>
  <c r="G2" i="4"/>
  <c r="D22" i="4"/>
  <c r="F44" i="4"/>
  <c r="C62" i="4"/>
  <c r="E91" i="4"/>
  <c r="F105" i="4"/>
  <c r="C123" i="4"/>
  <c r="F62" i="4"/>
  <c r="F123" i="4"/>
  <c r="C44" i="4"/>
  <c r="D62" i="4"/>
  <c r="G105" i="4" l="1"/>
  <c r="G44" i="4"/>
  <c r="H2" i="4"/>
  <c r="G22" i="4"/>
  <c r="G123" i="4"/>
  <c r="G62" i="4"/>
  <c r="G91" i="4"/>
  <c r="H123" i="4" l="1"/>
  <c r="H62" i="4"/>
  <c r="H22" i="4"/>
  <c r="H91" i="4"/>
  <c r="H105" i="4"/>
  <c r="H44" i="4"/>
  <c r="I2" i="4"/>
  <c r="I22" i="4" l="1"/>
  <c r="J2" i="4"/>
  <c r="I91" i="4"/>
  <c r="I105" i="4"/>
  <c r="I123" i="4"/>
  <c r="I62" i="4"/>
  <c r="I44" i="4"/>
  <c r="J91" i="4" l="1"/>
  <c r="J105" i="4"/>
  <c r="J44" i="4"/>
  <c r="K2" i="4"/>
  <c r="J22" i="4"/>
  <c r="J123" i="4"/>
  <c r="J62" i="4"/>
  <c r="K105" i="4" l="1"/>
  <c r="K44" i="4"/>
  <c r="L2" i="4"/>
  <c r="K123" i="4"/>
  <c r="K62" i="4"/>
  <c r="K91" i="4"/>
  <c r="K22" i="4"/>
  <c r="L123" i="4" l="1"/>
  <c r="L62" i="4"/>
  <c r="L22" i="4"/>
  <c r="L105" i="4"/>
  <c r="L44" i="4"/>
  <c r="M2" i="4"/>
  <c r="L91" i="4"/>
  <c r="M22" i="4" l="1"/>
  <c r="M91" i="4"/>
  <c r="M123" i="4"/>
  <c r="M62" i="4"/>
  <c r="M105" i="4"/>
  <c r="M44" i="4"/>
  <c r="N2" i="4"/>
  <c r="N91" i="4" l="1"/>
  <c r="N105" i="4"/>
  <c r="N44" i="4"/>
  <c r="O2" i="4"/>
  <c r="N123" i="4"/>
  <c r="N62" i="4"/>
  <c r="N22" i="4"/>
  <c r="O105" i="4" l="1"/>
  <c r="O44" i="4"/>
  <c r="P2" i="4"/>
  <c r="O123" i="4"/>
  <c r="O62" i="4"/>
  <c r="O22" i="4"/>
  <c r="O91" i="4"/>
  <c r="P123" i="4" l="1"/>
  <c r="P62" i="4"/>
  <c r="P91" i="4"/>
  <c r="P22" i="4"/>
  <c r="P105" i="4"/>
  <c r="P44" i="4"/>
</calcChain>
</file>

<file path=xl/sharedStrings.xml><?xml version="1.0" encoding="utf-8"?>
<sst xmlns="http://schemas.openxmlformats.org/spreadsheetml/2006/main" count="113" uniqueCount="94">
  <si>
    <t>Arbejdsstyrke</t>
  </si>
  <si>
    <t>Beskæftigede ekskl. orlov og løntilskud</t>
  </si>
  <si>
    <t>Beskæftigede med løntilskud</t>
  </si>
  <si>
    <t>Beskæftigede inkl. løntilskud og sygeorlov</t>
  </si>
  <si>
    <t>Ledige</t>
  </si>
  <si>
    <t>Udd. og aktivering</t>
  </si>
  <si>
    <t>Sygedagpenge fra beskæftigelse</t>
  </si>
  <si>
    <t>Sygedagpenge udenfor arbejdsstyrken</t>
  </si>
  <si>
    <t>Øvrige midlertidigt fraværende fra arbejdstyrke</t>
  </si>
  <si>
    <t>Tilbagetrækning</t>
  </si>
  <si>
    <t>Kontanthjælp, integrationsyd. mv.</t>
  </si>
  <si>
    <t>Residual</t>
  </si>
  <si>
    <t>BNP</t>
  </si>
  <si>
    <t>Vareimport</t>
  </si>
  <si>
    <t>Serviceimport</t>
  </si>
  <si>
    <t>Turisme</t>
  </si>
  <si>
    <t>Privatforbrug</t>
  </si>
  <si>
    <t>Boliginv.</t>
  </si>
  <si>
    <t>Erhvervsinv. ekskl.lagre</t>
  </si>
  <si>
    <t>Lagre</t>
  </si>
  <si>
    <t>Offentligt forbrug</t>
  </si>
  <si>
    <t>Offentlige inv.</t>
  </si>
  <si>
    <t>Vareeksport</t>
  </si>
  <si>
    <t>Øvrig tjenesteeksport</t>
  </si>
  <si>
    <t>Søtransport</t>
  </si>
  <si>
    <t>Tjenesteeksport</t>
  </si>
  <si>
    <t>1. Forsyningsbalancen (Afvigelse fra grundforløb, pct.)</t>
  </si>
  <si>
    <t>Tilgang:</t>
  </si>
  <si>
    <t>Anvendelse</t>
  </si>
  <si>
    <t>2. Forsyningsbalancen (Bidrag til BNP-multiplikator, pct.)</t>
  </si>
  <si>
    <t>Anvendelse:</t>
  </si>
  <si>
    <t>Tjek</t>
  </si>
  <si>
    <t>3. Arbejdsmarked (afvigelse fra grundforløb, 1.000 pers)</t>
  </si>
  <si>
    <t>I arbejdsstyrken:</t>
  </si>
  <si>
    <t>Udenfor arbejdsstyrken</t>
  </si>
  <si>
    <t>4. Offentlige finanser (Ændring I BNP-andel, procentpoint)</t>
  </si>
  <si>
    <t>Indtægter:</t>
  </si>
  <si>
    <t>Udgifter:</t>
  </si>
  <si>
    <t>tjek</t>
  </si>
  <si>
    <t>5. Realt privatforbrug (afvigelse fra grundforløb, pct.)</t>
  </si>
  <si>
    <t>6. Private investeringer inkl. Bolig (Afvigelse fra grundforløb, pct.)</t>
  </si>
  <si>
    <t>7. Diverse</t>
  </si>
  <si>
    <t>I alt</t>
  </si>
  <si>
    <t>Landbrug</t>
  </si>
  <si>
    <t>Udvinding</t>
  </si>
  <si>
    <t>Raffinaderier</t>
  </si>
  <si>
    <t>Forsyning</t>
  </si>
  <si>
    <t>Fødevareindustri</t>
  </si>
  <si>
    <t>Øvrig fremstilling</t>
  </si>
  <si>
    <t>Byggeri</t>
  </si>
  <si>
    <t>Finansielle tjenester</t>
  </si>
  <si>
    <t>Øvrige tjenester</t>
  </si>
  <si>
    <t>Boligbenyttelse</t>
  </si>
  <si>
    <t>Boliginvesgteringer</t>
  </si>
  <si>
    <t xml:space="preserve">Offentlig saldo </t>
  </si>
  <si>
    <t xml:space="preserve">Formueindk, indt      </t>
  </si>
  <si>
    <t>Øvrige direkte skatter</t>
  </si>
  <si>
    <t>Kildeskatter</t>
  </si>
  <si>
    <t>AM-bidrag</t>
  </si>
  <si>
    <t>PAL-skat</t>
  </si>
  <si>
    <t>Indirekte skatter</t>
  </si>
  <si>
    <t>Bidrag til soc.ordninger fra h</t>
  </si>
  <si>
    <t>Andre lbd. overførsler</t>
  </si>
  <si>
    <t>Kapitaloverførsler</t>
  </si>
  <si>
    <t>Afskrivninger</t>
  </si>
  <si>
    <t>Formueindk., udg</t>
  </si>
  <si>
    <t>Forbrug</t>
  </si>
  <si>
    <t>Investeringer inkl. lagre og jord mv.</t>
  </si>
  <si>
    <t>Indkomstoverførsler ekskl. (syge)dagpenge</t>
  </si>
  <si>
    <t>Dagpenge</t>
  </si>
  <si>
    <t>Sygedagpenge</t>
  </si>
  <si>
    <t>Subsidier ekskl. løntilskud</t>
  </si>
  <si>
    <t>Løntilskud</t>
  </si>
  <si>
    <t>Årlig arbejdstid, privat, afv. fra grund, timer</t>
  </si>
  <si>
    <t>Årlig arbejdstid, off., afv. fra grund, timer</t>
  </si>
  <si>
    <t>Timeproduktivitet, privat sektor, pct. afv. fra grund</t>
  </si>
  <si>
    <t>Mandeproduktivitet,privat sektor, pct. afv. fra grund</t>
  </si>
  <si>
    <t>BNP-andel, privatforbrug, Afv. fra grundforløb, procentpoint</t>
  </si>
  <si>
    <t>Eksport, SITC2</t>
  </si>
  <si>
    <t>Eksport, SITC59</t>
  </si>
  <si>
    <t>Eksport, Øvrige tjenester</t>
  </si>
  <si>
    <t>Eksport, turisme</t>
  </si>
  <si>
    <t>Import, SITC01</t>
  </si>
  <si>
    <t>Import, SITC2</t>
  </si>
  <si>
    <t>Import, SITC59</t>
  </si>
  <si>
    <t>Import, tjenester</t>
  </si>
  <si>
    <t>Bolig</t>
  </si>
  <si>
    <t>Fødevarer</t>
  </si>
  <si>
    <t>Energi</t>
  </si>
  <si>
    <t>Transportbrændsler</t>
  </si>
  <si>
    <t>Bilkøb</t>
  </si>
  <si>
    <t>Varige forbrugsgoder</t>
  </si>
  <si>
    <t>Tjenesteydelser</t>
  </si>
  <si>
    <t>Turistrejser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</si>
</sst>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A82BD"/>
      </patternFill>
    </fill>
  </fills>
  <borders count="11">
    <border>
      <left/>
      <right/>
      <top/>
      <bottom/>
      <diagonal/>
    </border>
    <border>
      <left/>
      <right/>
      <top style="medium">
        <color rgb="FF4A82BD"/>
      </top>
      <bottom/>
      <diagonal/>
    </border>
    <border>
      <left/>
      <right/>
      <top/>
      <bottom style="medium">
        <color rgb="FF4A82BD"/>
      </bottom>
      <diagonal/>
    </border>
    <border>
      <left style="medium">
        <color rgb="FF4A82BD"/>
      </left>
      <right/>
      <top style="medium">
        <color rgb="FF4A82BD"/>
      </top>
      <bottom/>
      <diagonal/>
    </border>
    <border>
      <left style="medium">
        <color rgb="FF4A82BD"/>
      </left>
      <right/>
      <top/>
      <bottom/>
      <diagonal/>
    </border>
    <border>
      <left style="medium">
        <color rgb="FF4A82BD"/>
      </left>
      <right/>
      <top/>
      <bottom style="medium">
        <color rgb="FF4A82BD"/>
      </bottom>
      <diagonal/>
    </border>
    <border>
      <left/>
      <right style="medium">
        <color rgb="FF4A82BD"/>
      </right>
      <top style="medium">
        <color rgb="FF4A82BD"/>
      </top>
      <bottom/>
      <diagonal/>
    </border>
    <border>
      <left/>
      <right style="medium">
        <color rgb="FF4A82BD"/>
      </right>
      <top/>
      <bottom/>
      <diagonal/>
    </border>
    <border>
      <left/>
      <right style="medium">
        <color rgb="FF4A82BD"/>
      </right>
      <top/>
      <bottom style="medium">
        <color rgb="FF4A82BD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 applyNumberFormat="1" applyFont="1" applyFill="1" applyBorder="1"/>
    <xf numFmtId="0" fontId="2" fillId="0" borderId="0" xfId="0" applyNumberFormat="1" applyFont="1" applyFill="1" applyBorder="1"/>
    <xf numFmtId="0" fontId="1" fillId="0" borderId="0" xfId="0" applyNumberFormat="1" applyFont="1" applyFill="1" applyBorder="1"/>
    <xf numFmtId="0" fontId="3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0" xfId="0" applyNumberFormat="1" applyFont="1" applyFill="1" applyBorder="1"/>
    <xf numFmtId="0" fontId="2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9" xfId="0" applyNumberFormat="1" applyFont="1" applyFill="1" applyBorder="1"/>
    <xf numFmtId="0" fontId="3" fillId="0" borderId="9" xfId="0" applyNumberFormat="1" applyFont="1" applyFill="1" applyBorder="1"/>
    <xf numFmtId="0" fontId="0" fillId="0" borderId="10" xfId="0" applyNumberFormat="1" applyFont="1" applyFill="1" applyBorder="1"/>
    <xf numFmtId="0" fontId="2" fillId="0" borderId="10" xfId="0" applyNumberFormat="1" applyFont="1" applyFill="1" applyBorder="1"/>
    <xf numFmtId="164" fontId="0" fillId="0" borderId="10" xfId="0" applyNumberFormat="1" applyFont="1" applyFill="1" applyBorder="1"/>
    <xf numFmtId="164" fontId="2" fillId="0" borderId="0" xfId="0" applyNumberFormat="1" applyFont="1" applyFill="1" applyBorder="1"/>
    <xf numFmtId="164" fontId="2" fillId="0" borderId="1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abSelected="1" topLeftCell="A100" workbookViewId="0">
      <selection activeCell="J136" sqref="J136"/>
    </sheetView>
  </sheetViews>
  <sheetFormatPr defaultRowHeight="15"/>
  <cols>
    <col min="1" max="1" width="24.28515625" customWidth="1"/>
    <col min="8" max="11" width="9.140625" style="5" customWidth="1"/>
  </cols>
  <sheetData>
    <row r="1" spans="1:16" ht="18.75">
      <c r="A1" s="3" t="s">
        <v>26</v>
      </c>
    </row>
    <row r="2" spans="1:16">
      <c r="A2" s="15"/>
      <c r="B2" s="15">
        <v>2021</v>
      </c>
      <c r="C2" s="15">
        <f>B2+1</f>
        <v>2022</v>
      </c>
      <c r="D2" s="15">
        <f t="shared" ref="D2:G2" si="0">C2+1</f>
        <v>2023</v>
      </c>
      <c r="E2" s="15">
        <f t="shared" si="0"/>
        <v>2024</v>
      </c>
      <c r="F2" s="15">
        <f t="shared" si="0"/>
        <v>2025</v>
      </c>
      <c r="G2" s="15">
        <f t="shared" si="0"/>
        <v>2026</v>
      </c>
      <c r="H2" s="15">
        <f>G2+1</f>
        <v>2027</v>
      </c>
      <c r="I2" s="15">
        <f>H2+1</f>
        <v>2028</v>
      </c>
      <c r="J2" s="15">
        <f>I2+1</f>
        <v>2029</v>
      </c>
      <c r="K2" s="15">
        <f>J2+1</f>
        <v>2030</v>
      </c>
      <c r="L2" s="15">
        <f t="shared" ref="L2:P2" si="1">K2+1</f>
        <v>2031</v>
      </c>
      <c r="M2" s="15">
        <f t="shared" si="1"/>
        <v>2032</v>
      </c>
      <c r="N2" s="15">
        <f t="shared" si="1"/>
        <v>2033</v>
      </c>
      <c r="O2" s="15">
        <f t="shared" si="1"/>
        <v>2034</v>
      </c>
      <c r="P2" s="15">
        <f t="shared" si="1"/>
        <v>2035</v>
      </c>
    </row>
    <row r="3" spans="1:16">
      <c r="A3" s="2" t="s">
        <v>27</v>
      </c>
      <c r="L3" s="5"/>
      <c r="M3" s="5"/>
      <c r="N3" s="5"/>
      <c r="O3" s="5"/>
      <c r="P3" s="5"/>
    </row>
    <row r="4" spans="1:16">
      <c r="A4" t="str">
        <f>multiplikator!A2</f>
        <v>BNP</v>
      </c>
      <c r="B4" s="5">
        <f>multiplikator!B2</f>
        <v>0</v>
      </c>
      <c r="C4" s="4">
        <f>multiplikator!C2</f>
        <v>-1.4288721601699472</v>
      </c>
      <c r="D4" s="4">
        <f>multiplikator!D2</f>
        <v>-1.1615671222819923</v>
      </c>
      <c r="E4" s="4">
        <f>multiplikator!E2</f>
        <v>-0.23389554780299804</v>
      </c>
      <c r="F4" s="4">
        <f>multiplikator!F2</f>
        <v>-7.218274881399811E-2</v>
      </c>
      <c r="G4" s="4">
        <f>multiplikator!G2</f>
        <v>1.2594623475670197E-2</v>
      </c>
      <c r="H4" s="4">
        <f>multiplikator!H2</f>
        <v>7.3707075232709585E-2</v>
      </c>
      <c r="I4" s="4">
        <f>multiplikator!I2</f>
        <v>5.0438407525343898E-2</v>
      </c>
      <c r="J4" s="4">
        <f>multiplikator!J2</f>
        <v>6.4094829693783772E-2</v>
      </c>
      <c r="K4" s="4">
        <f>multiplikator!K2</f>
        <v>7.6149859183471946E-2</v>
      </c>
      <c r="L4" s="4">
        <f>multiplikator!L2</f>
        <v>8.7063812206089608E-2</v>
      </c>
      <c r="M4" s="4">
        <f>multiplikator!M2</f>
        <v>9.7775937090327503E-2</v>
      </c>
      <c r="N4" s="4">
        <f>multiplikator!N2</f>
        <v>0.10757112932910928</v>
      </c>
      <c r="O4" s="4">
        <f>multiplikator!O2</f>
        <v>0.11606059085338405</v>
      </c>
      <c r="P4" s="4">
        <f>multiplikator!P2</f>
        <v>0.12404337121529885</v>
      </c>
    </row>
    <row r="5" spans="1:16">
      <c r="A5" s="5" t="str">
        <f>multiplikator!A3</f>
        <v>Vareimport</v>
      </c>
      <c r="B5" s="5">
        <f>multiplikator!B3</f>
        <v>0</v>
      </c>
      <c r="C5" s="4">
        <f>multiplikator!C3</f>
        <v>-3.0091561515289134</v>
      </c>
      <c r="D5" s="4">
        <f>multiplikator!D3</f>
        <v>-2.2421678272225409</v>
      </c>
      <c r="E5" s="4">
        <f>multiplikator!E3</f>
        <v>-0.31598810907275121</v>
      </c>
      <c r="F5" s="4">
        <f>multiplikator!F3</f>
        <v>-0.14073282375963725</v>
      </c>
      <c r="G5" s="4">
        <f>multiplikator!G3</f>
        <v>-0.18632844841069973</v>
      </c>
      <c r="H5" s="4">
        <f>multiplikator!H3</f>
        <v>-0.16923532774947292</v>
      </c>
      <c r="I5" s="4">
        <f>multiplikator!I3</f>
        <v>-0.25889285263379636</v>
      </c>
      <c r="J5" s="4">
        <f>multiplikator!J3</f>
        <v>-0.23750551450564261</v>
      </c>
      <c r="K5" s="4">
        <f>multiplikator!K3</f>
        <v>-0.22374193459734348</v>
      </c>
      <c r="L5" s="4">
        <f>multiplikator!L3</f>
        <v>-0.21510345114322815</v>
      </c>
      <c r="M5" s="4">
        <f>multiplikator!M3</f>
        <v>-0.2056313440260582</v>
      </c>
      <c r="N5" s="4">
        <f>multiplikator!N3</f>
        <v>-0.1975605295182481</v>
      </c>
      <c r="O5" s="4">
        <f>multiplikator!O3</f>
        <v>-0.19173303881165893</v>
      </c>
      <c r="P5" s="4">
        <f>multiplikator!P3</f>
        <v>-0.18619119981287957</v>
      </c>
    </row>
    <row r="6" spans="1:16">
      <c r="A6" s="5" t="str">
        <f>multiplikator!A4</f>
        <v>Serviceimport</v>
      </c>
      <c r="B6" s="5">
        <f>multiplikator!B4</f>
        <v>0</v>
      </c>
      <c r="C6" s="4">
        <f>multiplikator!C4</f>
        <v>-1.5159607650080731</v>
      </c>
      <c r="D6" s="4">
        <f>multiplikator!D4</f>
        <v>-1.1182258577373649</v>
      </c>
      <c r="E6" s="4">
        <f>multiplikator!E4</f>
        <v>-0.43799814161773476</v>
      </c>
      <c r="F6" s="4">
        <f>multiplikator!F4</f>
        <v>-0.29123478873338549</v>
      </c>
      <c r="G6" s="4">
        <f>multiplikator!G4</f>
        <v>-0.18801485044522837</v>
      </c>
      <c r="H6" s="4">
        <f>multiplikator!H4</f>
        <v>-0.10942554901747226</v>
      </c>
      <c r="I6" s="4">
        <f>multiplikator!I4</f>
        <v>-8.1826406579488253E-2</v>
      </c>
      <c r="J6" s="4">
        <f>multiplikator!J4</f>
        <v>-5.3872676737465319E-2</v>
      </c>
      <c r="K6" s="4">
        <f>multiplikator!K4</f>
        <v>-3.1822639767520311E-2</v>
      </c>
      <c r="L6" s="4">
        <f>multiplikator!L4</f>
        <v>-1.4375170680924754E-2</v>
      </c>
      <c r="M6" s="4">
        <f>multiplikator!M4</f>
        <v>-2.0838479469764692E-4</v>
      </c>
      <c r="N6" s="4">
        <f>multiplikator!N4</f>
        <v>1.111416282173483E-2</v>
      </c>
      <c r="O6" s="4">
        <f>multiplikator!O4</f>
        <v>1.9821389085716845E-2</v>
      </c>
      <c r="P6" s="4">
        <f>multiplikator!P4</f>
        <v>2.6533942229445273E-2</v>
      </c>
    </row>
    <row r="7" spans="1:16">
      <c r="A7" s="5" t="str">
        <f>multiplikator!A5</f>
        <v>Turisme</v>
      </c>
      <c r="B7" s="5">
        <f>multiplikator!B5</f>
        <v>0</v>
      </c>
      <c r="C7" s="4">
        <f>multiplikator!C5</f>
        <v>-0.75914376784614879</v>
      </c>
      <c r="D7" s="4">
        <f>multiplikator!D5</f>
        <v>-1.7303424856383032</v>
      </c>
      <c r="E7" s="4">
        <f>multiplikator!E5</f>
        <v>-1.2934882033219242</v>
      </c>
      <c r="F7" s="4">
        <f>multiplikator!F5</f>
        <v>-0.7929561523066786</v>
      </c>
      <c r="G7" s="4">
        <f>multiplikator!G5</f>
        <v>-0.43820047687632702</v>
      </c>
      <c r="H7" s="4">
        <f>multiplikator!H5</f>
        <v>-0.16380762665234583</v>
      </c>
      <c r="I7" s="4">
        <f>multiplikator!I5</f>
        <v>-0.14357472194620469</v>
      </c>
      <c r="J7" s="4">
        <f>multiplikator!J5</f>
        <v>-7.6709291147625258E-2</v>
      </c>
      <c r="K7" s="4">
        <f>multiplikator!K5</f>
        <v>-1.1625399637704703E-2</v>
      </c>
      <c r="L7" s="4">
        <f>multiplikator!L5</f>
        <v>4.5665634301594871E-2</v>
      </c>
      <c r="M7" s="4">
        <f>multiplikator!M5</f>
        <v>9.8697905499744998E-2</v>
      </c>
      <c r="N7" s="4">
        <f>multiplikator!N5</f>
        <v>0.14687202498018248</v>
      </c>
      <c r="O7" s="4">
        <f>multiplikator!O5</f>
        <v>0.18917825686100009</v>
      </c>
      <c r="P7" s="4">
        <f>multiplikator!P5</f>
        <v>0.2284106623381188</v>
      </c>
    </row>
    <row r="8" spans="1:16">
      <c r="A8" s="2" t="s">
        <v>28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A9" t="str">
        <f>multiplikator!A6</f>
        <v>Privatforbrug</v>
      </c>
      <c r="B9" s="5">
        <f>multiplikator!B6</f>
        <v>0</v>
      </c>
      <c r="C9" s="4">
        <f>multiplikator!C6</f>
        <v>-1.1808411988333156</v>
      </c>
      <c r="D9" s="4">
        <f>multiplikator!D6</f>
        <v>-1.4483072603111324</v>
      </c>
      <c r="E9" s="4">
        <f>multiplikator!E6</f>
        <v>-0.48336885269132379</v>
      </c>
      <c r="F9" s="4">
        <f>multiplikator!F6</f>
        <v>-0.20433547077819414</v>
      </c>
      <c r="G9" s="4">
        <f>multiplikator!G6</f>
        <v>-5.2504297263700206E-2</v>
      </c>
      <c r="H9" s="4">
        <f>multiplikator!H6</f>
        <v>5.3468599015804585E-2</v>
      </c>
      <c r="I9" s="4">
        <f>multiplikator!I6</f>
        <v>-4.3956249271370762E-2</v>
      </c>
      <c r="J9" s="4">
        <f>multiplikator!J6</f>
        <v>-2.063439673424261E-2</v>
      </c>
      <c r="K9" s="4">
        <f>multiplikator!K6</f>
        <v>-4.318812778092429E-3</v>
      </c>
      <c r="L9" s="4">
        <f>multiplikator!L6</f>
        <v>1.0028387645633074E-2</v>
      </c>
      <c r="M9" s="4">
        <f>multiplikator!M6</f>
        <v>2.6063012783117401E-2</v>
      </c>
      <c r="N9" s="4">
        <f>multiplikator!N6</f>
        <v>4.1529510297477756E-2</v>
      </c>
      <c r="O9" s="4">
        <f>multiplikator!O6</f>
        <v>5.5253503505015011E-2</v>
      </c>
      <c r="P9" s="4">
        <f>multiplikator!P6</f>
        <v>6.9585824021922704E-2</v>
      </c>
    </row>
    <row r="10" spans="1:16">
      <c r="A10" s="5" t="str">
        <f>multiplikator!A7</f>
        <v>Boliginv.</v>
      </c>
      <c r="B10" s="5">
        <f>multiplikator!B7</f>
        <v>0</v>
      </c>
      <c r="C10" s="4">
        <f>multiplikator!C7</f>
        <v>-3.7174879914125603</v>
      </c>
      <c r="D10" s="4">
        <f>multiplikator!D7</f>
        <v>-4.7019428304053807</v>
      </c>
      <c r="E10" s="4">
        <f>multiplikator!E7</f>
        <v>-2.5172286682502487</v>
      </c>
      <c r="F10" s="4">
        <f>multiplikator!F7</f>
        <v>-1.1535797791142888</v>
      </c>
      <c r="G10" s="4">
        <f>multiplikator!G7</f>
        <v>-0.36458419607166004</v>
      </c>
      <c r="H10" s="4">
        <f>multiplikator!H7</f>
        <v>0.10417312392667633</v>
      </c>
      <c r="I10" s="4">
        <f>multiplikator!I7</f>
        <v>4.1242646313066622E-2</v>
      </c>
      <c r="J10" s="4">
        <f>multiplikator!J7</f>
        <v>4.5475363956182235E-2</v>
      </c>
      <c r="K10" s="4">
        <f>multiplikator!K7</f>
        <v>5.9901750243041008E-2</v>
      </c>
      <c r="L10" s="4">
        <f>multiplikator!L7</f>
        <v>7.5344675768818092E-2</v>
      </c>
      <c r="M10" s="4">
        <f>multiplikator!M7</f>
        <v>9.2964174799092802E-2</v>
      </c>
      <c r="N10" s="4">
        <f>multiplikator!N7</f>
        <v>0.11055896027243328</v>
      </c>
      <c r="O10" s="4">
        <f>multiplikator!O7</f>
        <v>0.1265526995191335</v>
      </c>
      <c r="P10" s="4">
        <f>multiplikator!P7</f>
        <v>0.14258048614861352</v>
      </c>
    </row>
    <row r="11" spans="1:16">
      <c r="A11" s="5" t="str">
        <f>multiplikator!A8</f>
        <v>Erhvervsinv. ekskl.lagre</v>
      </c>
      <c r="B11" s="5">
        <f>multiplikator!B8</f>
        <v>0</v>
      </c>
      <c r="C11" s="4">
        <f>multiplikator!C8</f>
        <v>-7.0059769135763617</v>
      </c>
      <c r="D11" s="4">
        <f>multiplikator!D8</f>
        <v>-9.0993658072472954</v>
      </c>
      <c r="E11" s="4">
        <f>multiplikator!E8</f>
        <v>-0.62456813909385067</v>
      </c>
      <c r="F11" s="4">
        <f>multiplikator!F8</f>
        <v>-0.6130122103880975</v>
      </c>
      <c r="G11" s="4">
        <f>multiplikator!G8</f>
        <v>-0.56780423647352363</v>
      </c>
      <c r="H11" s="4">
        <f>multiplikator!H8</f>
        <v>-0.51934164296419949</v>
      </c>
      <c r="I11" s="4">
        <f>multiplikator!I8</f>
        <v>-0.57025629359029884</v>
      </c>
      <c r="J11" s="4">
        <f>multiplikator!J8</f>
        <v>-0.56461855850379328</v>
      </c>
      <c r="K11" s="4">
        <f>multiplikator!K8</f>
        <v>-0.55663829017178479</v>
      </c>
      <c r="L11" s="4">
        <f>multiplikator!L8</f>
        <v>-0.5477363101463073</v>
      </c>
      <c r="M11" s="4">
        <f>multiplikator!M8</f>
        <v>-0.53736407204929559</v>
      </c>
      <c r="N11" s="4">
        <f>multiplikator!N8</f>
        <v>-0.52692203726846243</v>
      </c>
      <c r="O11" s="4">
        <f>multiplikator!O8</f>
        <v>-0.51738071103188954</v>
      </c>
      <c r="P11" s="4">
        <f>multiplikator!P8</f>
        <v>-0.50767071484753012</v>
      </c>
    </row>
    <row r="12" spans="1:16">
      <c r="A12" s="5" t="str">
        <f>multiplikator!A9</f>
        <v>Lagre</v>
      </c>
      <c r="B12" s="5">
        <f>multiplikator!B9</f>
        <v>0</v>
      </c>
      <c r="C12" s="4">
        <f>multiplikator!C9</f>
        <v>-100.82122174017351</v>
      </c>
      <c r="D12" s="4">
        <f>multiplikator!D9</f>
        <v>-104.00792679732334</v>
      </c>
      <c r="E12" s="4">
        <f>multiplikator!E9</f>
        <v>-106.83249512495021</v>
      </c>
      <c r="F12" s="4">
        <f>multiplikator!F9</f>
        <v>-105.91832486815687</v>
      </c>
      <c r="G12" s="4">
        <f>multiplikator!G9</f>
        <v>-105.07613450906548</v>
      </c>
      <c r="H12" s="4">
        <f>multiplikator!H9</f>
        <v>-104.85343291415911</v>
      </c>
      <c r="I12" s="4">
        <f>multiplikator!I9</f>
        <v>-104.68559822331575</v>
      </c>
      <c r="J12" s="4">
        <f>multiplikator!J9</f>
        <v>-104.71946074200682</v>
      </c>
      <c r="K12" s="4">
        <f>multiplikator!K9</f>
        <v>-104.7438699418642</v>
      </c>
      <c r="L12" s="4">
        <f>multiplikator!L9</f>
        <v>-104.73396950101272</v>
      </c>
      <c r="M12" s="4">
        <f>multiplikator!M9</f>
        <v>-104.7317825099029</v>
      </c>
      <c r="N12" s="4">
        <f>multiplikator!N9</f>
        <v>-104.72722659225737</v>
      </c>
      <c r="O12" s="4">
        <f>multiplikator!O9</f>
        <v>-104.72173521705656</v>
      </c>
      <c r="P12" s="4">
        <f>multiplikator!P9</f>
        <v>-104.717621675328</v>
      </c>
    </row>
    <row r="13" spans="1:16">
      <c r="A13" s="5" t="str">
        <f>multiplikator!A10</f>
        <v>Offentligt forbrug</v>
      </c>
      <c r="B13" s="5">
        <f>multiplikator!B10</f>
        <v>0</v>
      </c>
      <c r="C13" s="4">
        <f>multiplikator!C10</f>
        <v>0.24487928863514696</v>
      </c>
      <c r="D13" s="4">
        <f>multiplikator!D10</f>
        <v>0.34946968125408873</v>
      </c>
      <c r="E13" s="4">
        <f>multiplikator!E10</f>
        <v>0.17966951399301934</v>
      </c>
      <c r="F13" s="4">
        <f>multiplikator!F10</f>
        <v>3.4261670619240014E-2</v>
      </c>
      <c r="G13" s="4">
        <f>multiplikator!G10</f>
        <v>1.6342967970839339E-2</v>
      </c>
      <c r="H13" s="4">
        <f>multiplikator!H10</f>
        <v>3.825201127050093E-3</v>
      </c>
      <c r="I13" s="4">
        <f>multiplikator!I10</f>
        <v>5.7403174041237293E-3</v>
      </c>
      <c r="J13" s="4">
        <f>multiplikator!J10</f>
        <v>4.0147523929778828E-3</v>
      </c>
      <c r="K13" s="4">
        <f>multiplikator!K10</f>
        <v>2.0391740274128267E-3</v>
      </c>
      <c r="L13" s="4">
        <f>multiplikator!L10</f>
        <v>2.3692150701304371E-4</v>
      </c>
      <c r="M13" s="4">
        <f>multiplikator!M10</f>
        <v>-1.531722206415953E-3</v>
      </c>
      <c r="N13" s="4">
        <f>multiplikator!N10</f>
        <v>-3.185725826526653E-3</v>
      </c>
      <c r="O13" s="4">
        <f>multiplikator!O10</f>
        <v>-4.6325982866579629E-3</v>
      </c>
      <c r="P13" s="4">
        <f>multiplikator!P10</f>
        <v>-6.0129249981111244E-3</v>
      </c>
    </row>
    <row r="14" spans="1:16">
      <c r="A14" s="5" t="str">
        <f>multiplikator!A11</f>
        <v>Offentlige inv.</v>
      </c>
      <c r="B14" s="5">
        <f>multiplikator!B11</f>
        <v>0</v>
      </c>
      <c r="C14" s="4">
        <f>multiplikator!C11</f>
        <v>3.8475104179980235E-2</v>
      </c>
      <c r="D14" s="4">
        <f>multiplikator!D11</f>
        <v>5.8058802327720649E-2</v>
      </c>
      <c r="E14" s="4">
        <f>multiplikator!E11</f>
        <v>2.988609869754022E-2</v>
      </c>
      <c r="F14" s="4">
        <f>multiplikator!F11</f>
        <v>1.3437437252905582E-3</v>
      </c>
      <c r="G14" s="4">
        <f>multiplikator!G11</f>
        <v>1.4054986172462591E-3</v>
      </c>
      <c r="H14" s="4">
        <f>multiplikator!H11</f>
        <v>1.44180530288196E-3</v>
      </c>
      <c r="I14" s="4">
        <f>multiplikator!I11</f>
        <v>1.4435975238979992E-3</v>
      </c>
      <c r="J14" s="4">
        <f>multiplikator!J11</f>
        <v>1.4354790955239949E-3</v>
      </c>
      <c r="K14" s="4">
        <f>multiplikator!K11</f>
        <v>1.4123718426350962E-3</v>
      </c>
      <c r="L14" s="4">
        <f>multiplikator!L11</f>
        <v>1.3860461158365922E-3</v>
      </c>
      <c r="M14" s="4">
        <f>multiplikator!M11</f>
        <v>1.3591111376776155E-3</v>
      </c>
      <c r="N14" s="4">
        <f>multiplikator!N11</f>
        <v>1.3322717199670819E-3</v>
      </c>
      <c r="O14" s="4">
        <f>multiplikator!O11</f>
        <v>1.3071815300191858E-3</v>
      </c>
      <c r="P14" s="4">
        <f>multiplikator!P11</f>
        <v>1.2843895096370517E-3</v>
      </c>
    </row>
    <row r="15" spans="1:16">
      <c r="A15" s="5" t="str">
        <f>multiplikator!A12</f>
        <v>Vareeksport</v>
      </c>
      <c r="B15" s="5">
        <f>multiplikator!B12</f>
        <v>0</v>
      </c>
      <c r="C15" s="4">
        <f>multiplikator!C12</f>
        <v>-2.173465233803562</v>
      </c>
      <c r="D15" s="4">
        <f>multiplikator!D12</f>
        <v>-1.0076621465851976</v>
      </c>
      <c r="E15" s="4">
        <f>multiplikator!E12</f>
        <v>-0.28042594078707683</v>
      </c>
      <c r="F15" s="4">
        <f>multiplikator!F12</f>
        <v>1.6025674424025027E-2</v>
      </c>
      <c r="G15" s="4">
        <f>multiplikator!G12</f>
        <v>2.2789238291021086E-2</v>
      </c>
      <c r="H15" s="4">
        <f>multiplikator!H12</f>
        <v>4.2912001727968274E-2</v>
      </c>
      <c r="I15" s="4">
        <f>multiplikator!I12</f>
        <v>6.1212846884672878E-2</v>
      </c>
      <c r="J15" s="4">
        <f>multiplikator!J12</f>
        <v>8.6934176039088484E-2</v>
      </c>
      <c r="K15" s="4">
        <f>multiplikator!K12</f>
        <v>0.1091473030667478</v>
      </c>
      <c r="L15" s="4">
        <f>multiplikator!L12</f>
        <v>0.12945069676775223</v>
      </c>
      <c r="M15" s="4">
        <f>multiplikator!M12</f>
        <v>0.14664147950516071</v>
      </c>
      <c r="N15" s="4">
        <f>multiplikator!N12</f>
        <v>0.1614390489959705</v>
      </c>
      <c r="O15" s="4">
        <f>multiplikator!O12</f>
        <v>0.17361459625724329</v>
      </c>
      <c r="P15" s="4">
        <f>multiplikator!P12</f>
        <v>0.18365437897598369</v>
      </c>
    </row>
    <row r="16" spans="1:16">
      <c r="A16" s="5" t="str">
        <f>multiplikator!A13</f>
        <v>Øvrig tjenesteeksport</v>
      </c>
      <c r="B16" s="5">
        <f>multiplikator!B13</f>
        <v>0</v>
      </c>
      <c r="C16" s="4">
        <f>multiplikator!C13</f>
        <v>-2.5575405671915408</v>
      </c>
      <c r="D16" s="4">
        <f>multiplikator!D13</f>
        <v>-0.99275674324892371</v>
      </c>
      <c r="E16" s="4">
        <f>multiplikator!E13</f>
        <v>-0.18281777461593984</v>
      </c>
      <c r="F16" s="4">
        <f>multiplikator!F13</f>
        <v>-0.12041872186328018</v>
      </c>
      <c r="G16" s="4">
        <f>multiplikator!G13</f>
        <v>-7.1535532243871547E-2</v>
      </c>
      <c r="H16" s="4">
        <f>multiplikator!H13</f>
        <v>-3.6127045435163652E-2</v>
      </c>
      <c r="I16" s="4">
        <f>multiplikator!I13</f>
        <v>-6.5428902178865656E-3</v>
      </c>
      <c r="J16" s="4">
        <f>multiplikator!J13</f>
        <v>1.864835461318215E-2</v>
      </c>
      <c r="K16" s="4">
        <f>multiplikator!K13</f>
        <v>3.9655199755306292E-2</v>
      </c>
      <c r="L16" s="4">
        <f>multiplikator!L13</f>
        <v>5.6543717713153363E-2</v>
      </c>
      <c r="M16" s="4">
        <f>multiplikator!M13</f>
        <v>6.9464176414291146E-2</v>
      </c>
      <c r="N16" s="4">
        <f>multiplikator!N13</f>
        <v>7.867926225113564E-2</v>
      </c>
      <c r="O16" s="4">
        <f>multiplikator!O13</f>
        <v>8.4476068474326205E-2</v>
      </c>
      <c r="P16" s="4">
        <f>multiplikator!P13</f>
        <v>8.7237764156911091E-2</v>
      </c>
    </row>
    <row r="17" spans="1:16">
      <c r="A17" s="5" t="str">
        <f>multiplikator!A14</f>
        <v>Søtransport</v>
      </c>
      <c r="B17" s="5">
        <f>multiplikator!B14</f>
        <v>0</v>
      </c>
      <c r="C17" s="4">
        <f>multiplikator!C14</f>
        <v>-2.5575181749751374</v>
      </c>
      <c r="D17" s="4">
        <f>multiplikator!D14</f>
        <v>-0.99282504315192366</v>
      </c>
      <c r="E17" s="4">
        <f>multiplikator!E14</f>
        <v>-0.18285024601638611</v>
      </c>
      <c r="F17" s="4">
        <f>multiplikator!F14</f>
        <v>-0.12041174174670655</v>
      </c>
      <c r="G17" s="4">
        <f>multiplikator!G14</f>
        <v>-7.1471401765710318E-2</v>
      </c>
      <c r="H17" s="4">
        <f>multiplikator!H14</f>
        <v>-3.6093398206848981E-2</v>
      </c>
      <c r="I17" s="4">
        <f>multiplikator!I14</f>
        <v>-6.5936836650570818E-3</v>
      </c>
      <c r="J17" s="4">
        <f>multiplikator!J14</f>
        <v>1.8673070685104598E-2</v>
      </c>
      <c r="K17" s="4">
        <f>multiplikator!K14</f>
        <v>3.9637788834645526E-2</v>
      </c>
      <c r="L17" s="4">
        <f>multiplikator!L14</f>
        <v>5.6433317534643201E-2</v>
      </c>
      <c r="M17" s="4">
        <f>multiplikator!M14</f>
        <v>6.9207928039083377E-2</v>
      </c>
      <c r="N17" s="4">
        <f>multiplikator!N14</f>
        <v>7.8225875301685122E-2</v>
      </c>
      <c r="O17" s="4">
        <f>multiplikator!O14</f>
        <v>8.383356795986785E-2</v>
      </c>
      <c r="P17" s="4">
        <f>multiplikator!P14</f>
        <v>8.6399500269940255E-2</v>
      </c>
    </row>
    <row r="18" spans="1:16" s="5" customFormat="1">
      <c r="A18" s="17" t="str">
        <f>multiplikator!A15</f>
        <v>Turisme</v>
      </c>
      <c r="B18" s="17">
        <f>multiplikator!B15</f>
        <v>0</v>
      </c>
      <c r="C18" s="19">
        <f>multiplikator!C15</f>
        <v>-2.5575511495007808</v>
      </c>
      <c r="D18" s="19">
        <f>multiplikator!D15</f>
        <v>-0.99279611304752269</v>
      </c>
      <c r="E18" s="19">
        <f>multiplikator!E15</f>
        <v>-0.18286704578817092</v>
      </c>
      <c r="F18" s="19">
        <f>multiplikator!F15</f>
        <v>-0.12044931343146992</v>
      </c>
      <c r="G18" s="19">
        <f>multiplikator!G15</f>
        <v>-7.153911635130461E-2</v>
      </c>
      <c r="H18" s="19">
        <f>multiplikator!H15</f>
        <v>-3.6107643544136536E-2</v>
      </c>
      <c r="I18" s="19">
        <f>multiplikator!I15</f>
        <v>-6.5179740878940073E-3</v>
      </c>
      <c r="J18" s="19">
        <f>multiplikator!J15</f>
        <v>1.8718677767726177E-2</v>
      </c>
      <c r="K18" s="19">
        <f>multiplikator!K15</f>
        <v>3.9777313127409286E-2</v>
      </c>
      <c r="L18" s="19">
        <f>multiplikator!L15</f>
        <v>5.6716135636647458E-2</v>
      </c>
      <c r="M18" s="19">
        <f>multiplikator!M15</f>
        <v>6.9683497727091037E-2</v>
      </c>
      <c r="N18" s="19">
        <f>multiplikator!N15</f>
        <v>7.8946133054635936E-2</v>
      </c>
      <c r="O18" s="19">
        <f>multiplikator!O15</f>
        <v>8.4793344914713131E-2</v>
      </c>
      <c r="P18" s="19">
        <f>multiplikator!P15</f>
        <v>8.7633472593307005E-2</v>
      </c>
    </row>
    <row r="19" spans="1:16" s="5" customForma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8.75">
      <c r="A21" s="3" t="s">
        <v>29</v>
      </c>
      <c r="L21" s="5"/>
      <c r="M21" s="5"/>
      <c r="N21" s="5"/>
      <c r="O21" s="5"/>
      <c r="P21" s="5"/>
    </row>
    <row r="22" spans="1:16" ht="15" customHeight="1">
      <c r="A22" s="16"/>
      <c r="B22" s="15">
        <f>B2</f>
        <v>2021</v>
      </c>
      <c r="C22" s="15">
        <f t="shared" ref="C22:G22" si="2">C2</f>
        <v>2022</v>
      </c>
      <c r="D22" s="15">
        <f t="shared" si="2"/>
        <v>2023</v>
      </c>
      <c r="E22" s="15">
        <f t="shared" si="2"/>
        <v>2024</v>
      </c>
      <c r="F22" s="15">
        <f t="shared" si="2"/>
        <v>2025</v>
      </c>
      <c r="G22" s="15">
        <f t="shared" si="2"/>
        <v>2026</v>
      </c>
      <c r="H22" s="15">
        <f t="shared" ref="H22:K22" si="3">H2</f>
        <v>2027</v>
      </c>
      <c r="I22" s="15">
        <f t="shared" si="3"/>
        <v>2028</v>
      </c>
      <c r="J22" s="15">
        <f t="shared" si="3"/>
        <v>2029</v>
      </c>
      <c r="K22" s="15">
        <f t="shared" si="3"/>
        <v>2030</v>
      </c>
      <c r="L22" s="15">
        <f t="shared" ref="L22:P22" si="4">L2</f>
        <v>2031</v>
      </c>
      <c r="M22" s="15">
        <f t="shared" si="4"/>
        <v>2032</v>
      </c>
      <c r="N22" s="15">
        <f t="shared" si="4"/>
        <v>2033</v>
      </c>
      <c r="O22" s="15">
        <f t="shared" si="4"/>
        <v>2034</v>
      </c>
      <c r="P22" s="15">
        <f t="shared" si="4"/>
        <v>2035</v>
      </c>
    </row>
    <row r="23" spans="1:16">
      <c r="A23" s="2" t="s">
        <v>27</v>
      </c>
      <c r="L23" s="5"/>
      <c r="M23" s="5"/>
      <c r="N23" s="5"/>
      <c r="O23" s="5"/>
      <c r="P23" s="5"/>
    </row>
    <row r="24" spans="1:16">
      <c r="A24" t="str">
        <f>multipl_bidrag!A2</f>
        <v>BNP</v>
      </c>
      <c r="B24" s="5">
        <f>multipl_bidrag!B2</f>
        <v>0</v>
      </c>
      <c r="C24" s="4">
        <f>multipl_bidrag!C2</f>
        <v>-1.4288721601699472</v>
      </c>
      <c r="D24" s="4">
        <f>multipl_bidrag!D2</f>
        <v>-1.1615671222819923</v>
      </c>
      <c r="E24" s="4">
        <f>multipl_bidrag!E2</f>
        <v>-0.23389554780299804</v>
      </c>
      <c r="F24" s="4">
        <f>multipl_bidrag!F2</f>
        <v>-7.218274881399811E-2</v>
      </c>
      <c r="G24" s="4">
        <f>multipl_bidrag!G2</f>
        <v>1.2594623475670197E-2</v>
      </c>
      <c r="H24" s="4">
        <f>multipl_bidrag!H2</f>
        <v>7.3707075232709585E-2</v>
      </c>
      <c r="I24" s="4">
        <f>multipl_bidrag!I2</f>
        <v>5.0438407525343898E-2</v>
      </c>
      <c r="J24" s="4">
        <f>multipl_bidrag!J2</f>
        <v>6.4094829693783772E-2</v>
      </c>
      <c r="K24" s="4">
        <f>multipl_bidrag!K2</f>
        <v>7.6149859183471946E-2</v>
      </c>
      <c r="L24" s="4">
        <f>multipl_bidrag!L2</f>
        <v>8.7063812206089608E-2</v>
      </c>
      <c r="M24" s="4">
        <f>multipl_bidrag!M2</f>
        <v>9.7775937090327503E-2</v>
      </c>
      <c r="N24" s="4">
        <f>multipl_bidrag!N2</f>
        <v>0.10757112932910928</v>
      </c>
      <c r="O24" s="4">
        <f>multipl_bidrag!O2</f>
        <v>0.11606059085338405</v>
      </c>
      <c r="P24" s="4">
        <f>multipl_bidrag!P2</f>
        <v>0.12404337121529885</v>
      </c>
    </row>
    <row r="25" spans="1:16">
      <c r="A25" s="5" t="str">
        <f>multipl_bidrag!A3</f>
        <v>Vareimport</v>
      </c>
      <c r="B25" s="5">
        <f>multipl_bidrag!B3</f>
        <v>0</v>
      </c>
      <c r="C25" s="4">
        <f>multipl_bidrag!C3</f>
        <v>0.98345213203548998</v>
      </c>
      <c r="D25" s="4">
        <f>multipl_bidrag!D3</f>
        <v>0.73436789308253181</v>
      </c>
      <c r="E25" s="4">
        <f>multipl_bidrag!E3</f>
        <v>0.10214093879840891</v>
      </c>
      <c r="F25" s="4">
        <f>multipl_bidrag!F3</f>
        <v>4.4981795327817452E-2</v>
      </c>
      <c r="G25" s="4">
        <f>multipl_bidrag!G3</f>
        <v>5.9097310969227428E-2</v>
      </c>
      <c r="H25" s="4">
        <f>multipl_bidrag!H3</f>
        <v>5.3371678300134909E-2</v>
      </c>
      <c r="I25" s="4">
        <f>multipl_bidrag!I3</f>
        <v>8.1302465393230966E-2</v>
      </c>
      <c r="J25" s="4">
        <f>multipl_bidrag!J3</f>
        <v>7.4341439194899786E-2</v>
      </c>
      <c r="K25" s="4">
        <f>multipl_bidrag!K3</f>
        <v>6.9850473061118246E-2</v>
      </c>
      <c r="L25" s="4">
        <f>multipl_bidrag!L3</f>
        <v>6.7012510929326585E-2</v>
      </c>
      <c r="M25" s="4">
        <f>multipl_bidrag!M3</f>
        <v>6.3952122814156326E-2</v>
      </c>
      <c r="N25" s="4">
        <f>multipl_bidrag!N3</f>
        <v>6.1356147431204849E-2</v>
      </c>
      <c r="O25" s="4">
        <f>multipl_bidrag!O3</f>
        <v>5.947777630517094E-2</v>
      </c>
      <c r="P25" s="4">
        <f>multipl_bidrag!P3</f>
        <v>5.7703757795376884E-2</v>
      </c>
    </row>
    <row r="26" spans="1:16">
      <c r="A26" s="5" t="str">
        <f>multipl_bidrag!A4</f>
        <v>Serviceimport</v>
      </c>
      <c r="B26" s="5">
        <f>multipl_bidrag!B4</f>
        <v>0</v>
      </c>
      <c r="C26" s="4">
        <f>multipl_bidrag!C4</f>
        <v>0.27801089973832366</v>
      </c>
      <c r="D26" s="4">
        <f>multipl_bidrag!D4</f>
        <v>0.20041264381705712</v>
      </c>
      <c r="E26" s="4">
        <f>multipl_bidrag!E4</f>
        <v>7.7449086917606338E-2</v>
      </c>
      <c r="F26" s="4">
        <f>multipl_bidrag!F4</f>
        <v>5.0855477302586383E-2</v>
      </c>
      <c r="G26" s="4">
        <f>multipl_bidrag!G4</f>
        <v>3.273620201418348E-2</v>
      </c>
      <c r="H26" s="4">
        <f>multipl_bidrag!H4</f>
        <v>1.9009956179556562E-2</v>
      </c>
      <c r="I26" s="4">
        <f>multipl_bidrag!I4</f>
        <v>1.4190008565247703E-2</v>
      </c>
      <c r="J26" s="4">
        <f>multipl_bidrag!J4</f>
        <v>9.3288200396755682E-3</v>
      </c>
      <c r="K26" s="4">
        <f>multipl_bidrag!K4</f>
        <v>5.5039051303683905E-3</v>
      </c>
      <c r="L26" s="4">
        <f>multipl_bidrag!L4</f>
        <v>2.4837512434559166E-3</v>
      </c>
      <c r="M26" s="4">
        <f>multipl_bidrag!M4</f>
        <v>3.5973988956892821E-5</v>
      </c>
      <c r="N26" s="4">
        <f>multipl_bidrag!N4</f>
        <v>-1.917262754061619E-3</v>
      </c>
      <c r="O26" s="4">
        <f>multipl_bidrag!O4</f>
        <v>-3.417173018434441E-3</v>
      </c>
      <c r="P26" s="4">
        <f>multipl_bidrag!P4</f>
        <v>-4.5719484251131263E-3</v>
      </c>
    </row>
    <row r="27" spans="1:16">
      <c r="A27" s="5" t="str">
        <f>multipl_bidrag!A5</f>
        <v>Turisme</v>
      </c>
      <c r="B27" s="5">
        <f>multipl_bidrag!B5</f>
        <v>0</v>
      </c>
      <c r="C27" s="4">
        <f>multipl_bidrag!C5</f>
        <v>9.2456356109398494E-3</v>
      </c>
      <c r="D27" s="4">
        <f>multipl_bidrag!D5</f>
        <v>2.3123421584689437E-2</v>
      </c>
      <c r="E27" s="4">
        <f>multipl_bidrag!E5</f>
        <v>1.8601704882509486E-2</v>
      </c>
      <c r="F27" s="4">
        <f>multipl_bidrag!F5</f>
        <v>1.2116018788870428E-2</v>
      </c>
      <c r="G27" s="4">
        <f>multipl_bidrag!G5</f>
        <v>7.0354376907627069E-3</v>
      </c>
      <c r="H27" s="4">
        <f>multipl_bidrag!H5</f>
        <v>2.7373879270450527E-3</v>
      </c>
      <c r="I27" s="4">
        <f>multipl_bidrag!I5</f>
        <v>2.4780545937119671E-3</v>
      </c>
      <c r="J27" s="4">
        <f>multipl_bidrag!J5</f>
        <v>1.3589744000179443E-3</v>
      </c>
      <c r="K27" s="4">
        <f>multipl_bidrag!K5</f>
        <v>2.1034492030646201E-4</v>
      </c>
      <c r="L27" s="4">
        <f>multipl_bidrag!L5</f>
        <v>-8.4047807994719619E-4</v>
      </c>
      <c r="M27" s="4">
        <f>multipl_bidrag!M5</f>
        <v>-1.8418233028574804E-3</v>
      </c>
      <c r="N27" s="4">
        <f>multipl_bidrag!N5</f>
        <v>-2.7716822335053111E-3</v>
      </c>
      <c r="O27" s="4">
        <f>multipl_bidrag!O5</f>
        <v>-3.6026243665884094E-3</v>
      </c>
      <c r="P27" s="4">
        <f>multipl_bidrag!P5</f>
        <v>-4.381892864325625E-3</v>
      </c>
    </row>
    <row r="28" spans="1:16">
      <c r="A28" s="2" t="s">
        <v>30</v>
      </c>
      <c r="L28" s="5"/>
      <c r="M28" s="5"/>
      <c r="N28" s="5"/>
      <c r="O28" s="5"/>
      <c r="P28" s="5"/>
    </row>
    <row r="29" spans="1:16">
      <c r="A29" t="str">
        <f>multipl_bidrag!A6</f>
        <v>Privatforbrug</v>
      </c>
      <c r="B29" s="5">
        <f>multipl_bidrag!B6</f>
        <v>0</v>
      </c>
      <c r="C29" s="4">
        <f>multipl_bidrag!C6</f>
        <v>-0.54692058402247101</v>
      </c>
      <c r="D29" s="4">
        <f>multipl_bidrag!D6</f>
        <v>-0.67049720981858962</v>
      </c>
      <c r="E29" s="4">
        <f>multipl_bidrag!E6</f>
        <v>-0.22326851990998728</v>
      </c>
      <c r="F29" s="4">
        <f>multipl_bidrag!F6</f>
        <v>-9.4324772391419648E-2</v>
      </c>
      <c r="G29" s="4">
        <f>multipl_bidrag!G6</f>
        <v>-2.4244617509014649E-2</v>
      </c>
      <c r="H29" s="4">
        <f>multipl_bidrag!H6</f>
        <v>2.4703976177448291E-2</v>
      </c>
      <c r="I29" s="4">
        <f>multipl_bidrag!I6</f>
        <v>-2.0321219524819873E-2</v>
      </c>
      <c r="J29" s="4">
        <f>multipl_bidrag!J6</f>
        <v>-9.5453196589060669E-3</v>
      </c>
      <c r="K29" s="4">
        <f>multipl_bidrag!K6</f>
        <v>-1.999107351582386E-3</v>
      </c>
      <c r="L29" s="4">
        <f>multipl_bidrag!L6</f>
        <v>4.644852600947047E-3</v>
      </c>
      <c r="M29" s="4">
        <f>multipl_bidrag!M6</f>
        <v>1.2078865120472605E-2</v>
      </c>
      <c r="N29" s="4">
        <f>multipl_bidrag!N6</f>
        <v>1.9257813810892383E-2</v>
      </c>
      <c r="O29" s="4">
        <f>multipl_bidrag!O6</f>
        <v>2.5635666420889016E-2</v>
      </c>
      <c r="P29" s="4">
        <f>multipl_bidrag!P6</f>
        <v>3.2301665110962954E-2</v>
      </c>
    </row>
    <row r="30" spans="1:16">
      <c r="A30" s="5" t="str">
        <f>multipl_bidrag!A7</f>
        <v>Boliginv.</v>
      </c>
      <c r="B30" s="5">
        <f>multipl_bidrag!B7</f>
        <v>0</v>
      </c>
      <c r="C30" s="4">
        <f>multipl_bidrag!C7</f>
        <v>-0.23898612975905179</v>
      </c>
      <c r="D30" s="4">
        <f>multipl_bidrag!D7</f>
        <v>-0.30140156136114171</v>
      </c>
      <c r="E30" s="4">
        <f>multipl_bidrag!E7</f>
        <v>-0.16090009872769706</v>
      </c>
      <c r="F30" s="4">
        <f>multipl_bidrag!F7</f>
        <v>-7.3574325868640961E-2</v>
      </c>
      <c r="G30" s="4">
        <f>multipl_bidrag!G7</f>
        <v>-2.3220502423867157E-2</v>
      </c>
      <c r="H30" s="4">
        <f>multipl_bidrag!H7</f>
        <v>6.6317909489844989E-3</v>
      </c>
      <c r="I30" s="4">
        <f>multipl_bidrag!I7</f>
        <v>2.6243013992007002E-3</v>
      </c>
      <c r="J30" s="4">
        <f>multipl_bidrag!J7</f>
        <v>2.8924495591495084E-3</v>
      </c>
      <c r="K30" s="4">
        <f>multipl_bidrag!K7</f>
        <v>3.8086608591489483E-3</v>
      </c>
      <c r="L30" s="4">
        <f>multipl_bidrag!L7</f>
        <v>4.7889334596315381E-3</v>
      </c>
      <c r="M30" s="4">
        <f>multipl_bidrag!M7</f>
        <v>5.9069265663829499E-3</v>
      </c>
      <c r="N30" s="4">
        <f>multipl_bidrag!N7</f>
        <v>7.0226755080669513E-3</v>
      </c>
      <c r="O30" s="4">
        <f>multipl_bidrag!O7</f>
        <v>8.036072815476511E-3</v>
      </c>
      <c r="P30" s="4">
        <f>multipl_bidrag!P7</f>
        <v>9.0509897843663277E-3</v>
      </c>
    </row>
    <row r="31" spans="1:16">
      <c r="A31" s="5" t="str">
        <f>multipl_bidrag!A8</f>
        <v>Erhvervsinv. ekskl.lagre</v>
      </c>
      <c r="B31" s="5">
        <f>multipl_bidrag!B8</f>
        <v>0</v>
      </c>
      <c r="C31" s="4">
        <f>multipl_bidrag!C8</f>
        <v>-0.51270608000595119</v>
      </c>
      <c r="D31" s="4">
        <f>multipl_bidrag!D8</f>
        <v>-0.62663995838811504</v>
      </c>
      <c r="E31" s="4">
        <f>multipl_bidrag!E8</f>
        <v>-5.1142379396682036E-2</v>
      </c>
      <c r="F31" s="4">
        <f>multipl_bidrag!F8</f>
        <v>-4.0275077365747244E-2</v>
      </c>
      <c r="G31" s="4">
        <f>multipl_bidrag!G8</f>
        <v>-3.480898124407969E-2</v>
      </c>
      <c r="H31" s="4">
        <f>multipl_bidrag!H8</f>
        <v>-3.0071450163142343E-2</v>
      </c>
      <c r="I31" s="4">
        <f>multipl_bidrag!I8</f>
        <v>-3.3365006545553827E-2</v>
      </c>
      <c r="J31" s="4">
        <f>multipl_bidrag!J8</f>
        <v>-3.285086392666705E-2</v>
      </c>
      <c r="K31" s="4">
        <f>multipl_bidrag!K8</f>
        <v>-3.220725837756834E-2</v>
      </c>
      <c r="L31" s="4">
        <f>multipl_bidrag!L8</f>
        <v>-3.154222530079092E-2</v>
      </c>
      <c r="M31" s="4">
        <f>multipl_bidrag!M8</f>
        <v>-3.0809460747324206E-2</v>
      </c>
      <c r="N31" s="4">
        <f>multipl_bidrag!N8</f>
        <v>-3.0098802442014377E-2</v>
      </c>
      <c r="O31" s="4">
        <f>multipl_bidrag!O8</f>
        <v>-2.9473873058673439E-2</v>
      </c>
      <c r="P31" s="4">
        <f>multipl_bidrag!P8</f>
        <v>-2.8856844162336234E-2</v>
      </c>
    </row>
    <row r="32" spans="1:16">
      <c r="A32" s="5" t="str">
        <f>multipl_bidrag!A9</f>
        <v>Lagre</v>
      </c>
      <c r="B32" s="5">
        <f>multipl_bidrag!B9</f>
        <v>0</v>
      </c>
      <c r="C32" s="4">
        <f>multipl_bidrag!C9</f>
        <v>-0.17935403392931704</v>
      </c>
      <c r="D32" s="4">
        <f>multipl_bidrag!D9</f>
        <v>-0.23556552863214947</v>
      </c>
      <c r="E32" s="4">
        <f>multipl_bidrag!E9</f>
        <v>-0.25733374224065753</v>
      </c>
      <c r="F32" s="4">
        <f>multipl_bidrag!F9</f>
        <v>-0.23750843260118729</v>
      </c>
      <c r="G32" s="4">
        <f>multipl_bidrag!G9</f>
        <v>-0.22025856472639949</v>
      </c>
      <c r="H32" s="4">
        <f>multipl_bidrag!H9</f>
        <v>-0.20662569732932598</v>
      </c>
      <c r="I32" s="4">
        <f>multipl_bidrag!I9</f>
        <v>-0.20208934278706162</v>
      </c>
      <c r="J32" s="4">
        <f>multipl_bidrag!J9</f>
        <v>-0.19749602406061928</v>
      </c>
      <c r="K32" s="4">
        <f>multipl_bidrag!K9</f>
        <v>-0.19487238170003945</v>
      </c>
      <c r="L32" s="4">
        <f>multipl_bidrag!L9</f>
        <v>-0.19225750021227037</v>
      </c>
      <c r="M32" s="4">
        <f>multipl_bidrag!M9</f>
        <v>-0.19049743105071665</v>
      </c>
      <c r="N32" s="4">
        <f>multipl_bidrag!N9</f>
        <v>-0.18902330997531719</v>
      </c>
      <c r="O32" s="4">
        <f>multipl_bidrag!O9</f>
        <v>-0.18798900955853562</v>
      </c>
      <c r="P32" s="4">
        <f>multipl_bidrag!P9</f>
        <v>-0.18720303869993524</v>
      </c>
    </row>
    <row r="33" spans="1:16">
      <c r="A33" s="5" t="str">
        <f>multipl_bidrag!A10</f>
        <v>Offentligt forbrug</v>
      </c>
      <c r="B33" s="5">
        <f>multipl_bidrag!B10</f>
        <v>0</v>
      </c>
      <c r="C33" s="4">
        <f>multipl_bidrag!C10</f>
        <v>6.3696902500024521E-2</v>
      </c>
      <c r="D33" s="4">
        <f>multipl_bidrag!D10</f>
        <v>9.0701965155861583E-2</v>
      </c>
      <c r="E33" s="4">
        <f>multipl_bidrag!E10</f>
        <v>4.6417490086148039E-2</v>
      </c>
      <c r="F33" s="4">
        <f>multipl_bidrag!F10</f>
        <v>8.8305479946689646E-3</v>
      </c>
      <c r="G33" s="4">
        <f>multipl_bidrag!G10</f>
        <v>4.20840999364648E-3</v>
      </c>
      <c r="H33" s="4">
        <f>multipl_bidrag!H10</f>
        <v>9.8437740215405055E-4</v>
      </c>
      <c r="I33" s="4">
        <f>multipl_bidrag!I10</f>
        <v>1.4765161322415476E-3</v>
      </c>
      <c r="J33" s="4">
        <f>multipl_bidrag!J10</f>
        <v>1.0322957371574771E-3</v>
      </c>
      <c r="K33" s="4">
        <f>multipl_bidrag!K10</f>
        <v>5.2417745981592841E-4</v>
      </c>
      <c r="L33" s="4">
        <f>multipl_bidrag!L10</f>
        <v>6.088804959889526E-5</v>
      </c>
      <c r="M33" s="4">
        <f>multipl_bidrag!M10</f>
        <v>-3.9357628649574268E-4</v>
      </c>
      <c r="N33" s="4">
        <f>multipl_bidrag!N10</f>
        <v>-8.1844733962704451E-4</v>
      </c>
      <c r="O33" s="4">
        <f>multipl_bidrag!O10</f>
        <v>-1.1900044604420377E-3</v>
      </c>
      <c r="P33" s="4">
        <f>multipl_bidrag!P10</f>
        <v>-1.5443881748195254E-3</v>
      </c>
    </row>
    <row r="34" spans="1:16">
      <c r="A34" s="5" t="str">
        <f>multipl_bidrag!A11</f>
        <v>Offentlige inv.</v>
      </c>
      <c r="B34" s="5">
        <f>multipl_bidrag!B11</f>
        <v>0</v>
      </c>
      <c r="C34" s="4">
        <f>multipl_bidrag!C11</f>
        <v>1.4482225441330694E-3</v>
      </c>
      <c r="D34" s="4">
        <f>multipl_bidrag!D11</f>
        <v>2.177997676264907E-3</v>
      </c>
      <c r="E34" s="4">
        <f>multipl_bidrag!E11</f>
        <v>1.114831306698483E-3</v>
      </c>
      <c r="F34" s="4">
        <f>multipl_bidrag!F11</f>
        <v>4.9962134266989759E-5</v>
      </c>
      <c r="G34" s="4">
        <f>multipl_bidrag!G11</f>
        <v>5.21686204312054E-5</v>
      </c>
      <c r="H34" s="4">
        <f>multipl_bidrag!H11</f>
        <v>5.3444440462120809E-5</v>
      </c>
      <c r="I34" s="4">
        <f>multipl_bidrag!I11</f>
        <v>5.3453601328378128E-5</v>
      </c>
      <c r="J34" s="4">
        <f>multipl_bidrag!J11</f>
        <v>5.3106793261843449E-5</v>
      </c>
      <c r="K34" s="4">
        <f>multipl_bidrag!K11</f>
        <v>5.2215010689254434E-5</v>
      </c>
      <c r="L34" s="4">
        <f>multipl_bidrag!L11</f>
        <v>5.1212167741789998E-5</v>
      </c>
      <c r="M34" s="4">
        <f>multipl_bidrag!M11</f>
        <v>5.0193217950934588E-5</v>
      </c>
      <c r="N34" s="4">
        <f>multipl_bidrag!N11</f>
        <v>4.9182879746404053E-5</v>
      </c>
      <c r="O34" s="4">
        <f>multipl_bidrag!O11</f>
        <v>4.8241166187401488E-5</v>
      </c>
      <c r="P34" s="4">
        <f>multipl_bidrag!P11</f>
        <v>4.7387461534074256E-5</v>
      </c>
    </row>
    <row r="35" spans="1:16">
      <c r="A35" s="5" t="str">
        <f>multipl_bidrag!A12</f>
        <v>Vareeksport</v>
      </c>
      <c r="B35" s="5">
        <f>multipl_bidrag!B12</f>
        <v>0</v>
      </c>
      <c r="C35" s="4">
        <f>multipl_bidrag!C12</f>
        <v>-0.73159949706181326</v>
      </c>
      <c r="D35" s="4">
        <f>multipl_bidrag!D12</f>
        <v>-0.33873103782370378</v>
      </c>
      <c r="E35" s="4">
        <f>multipl_bidrag!E12</f>
        <v>-9.3887017556796681E-2</v>
      </c>
      <c r="F35" s="4">
        <f>multipl_bidrag!F12</f>
        <v>5.323694681179156E-3</v>
      </c>
      <c r="G35" s="4">
        <f>multipl_bidrag!G12</f>
        <v>7.5444013071498429E-3</v>
      </c>
      <c r="H35" s="4">
        <f>multipl_bidrag!H12</f>
        <v>1.417184110275232E-2</v>
      </c>
      <c r="I35" s="4">
        <f>multipl_bidrag!I12</f>
        <v>2.0177713631608352E-2</v>
      </c>
      <c r="J35" s="4">
        <f>multipl_bidrag!J12</f>
        <v>2.8614931543534356E-2</v>
      </c>
      <c r="K35" s="4">
        <f>multipl_bidrag!K12</f>
        <v>3.5881673052662579E-2</v>
      </c>
      <c r="L35" s="4">
        <f>multipl_bidrag!L12</f>
        <v>4.2511317481165121E-2</v>
      </c>
      <c r="M35" s="4">
        <f>multipl_bidrag!M12</f>
        <v>4.8111639469914612E-2</v>
      </c>
      <c r="N35" s="4">
        <f>multipl_bidrag!N12</f>
        <v>5.2923071516088861E-2</v>
      </c>
      <c r="O35" s="4">
        <f>multipl_bidrag!O12</f>
        <v>5.6872917736106671E-2</v>
      </c>
      <c r="P35" s="4">
        <f>multipl_bidrag!P12</f>
        <v>6.0122985676289861E-2</v>
      </c>
    </row>
    <row r="36" spans="1:16">
      <c r="A36" s="5" t="str">
        <f>multipl_bidrag!A13</f>
        <v>Øvrig tjenesteeksport</v>
      </c>
      <c r="B36" s="5">
        <f>multipl_bidrag!B13</f>
        <v>0</v>
      </c>
      <c r="C36" s="4">
        <f>multipl_bidrag!C13</f>
        <v>-0.25397086106634315</v>
      </c>
      <c r="D36" s="4">
        <f>multipl_bidrag!D13</f>
        <v>-9.8235436617019709E-2</v>
      </c>
      <c r="E36" s="4">
        <f>multipl_bidrag!E13</f>
        <v>-1.7983720051070351E-2</v>
      </c>
      <c r="F36" s="4">
        <f>multipl_bidrag!F13</f>
        <v>-1.1803220422634861E-2</v>
      </c>
      <c r="G36" s="4">
        <f>multipl_bidrag!G13</f>
        <v>-6.9972533884767847E-3</v>
      </c>
      <c r="H36" s="4">
        <f>multipl_bidrag!H13</f>
        <v>-3.5276280412785319E-3</v>
      </c>
      <c r="I36" s="4">
        <f>multipl_bidrag!I13</f>
        <v>-6.3792136025042385E-4</v>
      </c>
      <c r="J36" s="4">
        <f>multipl_bidrag!J13</f>
        <v>1.815769250246062E-3</v>
      </c>
      <c r="K36" s="4">
        <f>multipl_bidrag!K13</f>
        <v>3.8566044708842101E-3</v>
      </c>
      <c r="L36" s="4">
        <f>multipl_bidrag!L13</f>
        <v>5.4931963432903507E-3</v>
      </c>
      <c r="M36" s="4">
        <f>multipl_bidrag!M13</f>
        <v>6.7418848981903893E-3</v>
      </c>
      <c r="N36" s="4">
        <f>multipl_bidrag!N13</f>
        <v>7.6295459168976313E-3</v>
      </c>
      <c r="O36" s="4">
        <f>multipl_bidrag!O13</f>
        <v>8.1851129138497732E-3</v>
      </c>
      <c r="P36" s="4">
        <f>multipl_bidrag!P13</f>
        <v>8.4465600860864493E-3</v>
      </c>
    </row>
    <row r="37" spans="1:16">
      <c r="A37" s="5" t="str">
        <f>multipl_bidrag!A14</f>
        <v>Tjenesteeksport</v>
      </c>
      <c r="B37" s="5">
        <f>multipl_bidrag!B14</f>
        <v>0</v>
      </c>
      <c r="C37" s="4">
        <f>multipl_bidrag!C14</f>
        <v>-0.27021857978215708</v>
      </c>
      <c r="D37" s="4">
        <f>multipl_bidrag!D14</f>
        <v>-0.1045266347998843</v>
      </c>
      <c r="E37" s="4">
        <f>multipl_bidrag!E14</f>
        <v>-1.9135878203213164E-2</v>
      </c>
      <c r="F37" s="4">
        <f>multipl_bidrag!F14</f>
        <v>-1.2555549709256575E-2</v>
      </c>
      <c r="G37" s="4">
        <f>multipl_bidrag!G14</f>
        <v>-7.4368413390996525E-3</v>
      </c>
      <c r="H37" s="4">
        <f>multipl_bidrag!H14</f>
        <v>-3.7491760948034033E-3</v>
      </c>
      <c r="I37" s="4">
        <f>multipl_bidrag!I14</f>
        <v>-6.8392404173251331E-4</v>
      </c>
      <c r="J37" s="4">
        <f>multipl_bidrag!J14</f>
        <v>1.9344593326735011E-3</v>
      </c>
      <c r="K37" s="4">
        <f>multipl_bidrag!K14</f>
        <v>4.1019963729044921E-3</v>
      </c>
      <c r="L37" s="4">
        <f>multipl_bidrag!L14</f>
        <v>5.8348324023394264E-3</v>
      </c>
      <c r="M37" s="4">
        <f>multipl_bidrag!M14</f>
        <v>7.1500888081788986E-3</v>
      </c>
      <c r="N37" s="4">
        <f>multipl_bidrag!N14</f>
        <v>8.0763813766670141E-3</v>
      </c>
      <c r="O37" s="4">
        <f>multipl_bidrag!O14</f>
        <v>8.650419007191993E-3</v>
      </c>
      <c r="P37" s="4">
        <f>multipl_bidrag!P14</f>
        <v>8.9108703380937279E-3</v>
      </c>
    </row>
    <row r="38" spans="1:16">
      <c r="A38" s="17" t="str">
        <f>multipl_bidrag!A15</f>
        <v>Turisme</v>
      </c>
      <c r="B38" s="17">
        <f>multipl_bidrag!B15</f>
        <v>0</v>
      </c>
      <c r="C38" s="19">
        <f>multipl_bidrag!C15</f>
        <v>-3.0812515923673102E-2</v>
      </c>
      <c r="D38" s="19">
        <f>multipl_bidrag!D15</f>
        <v>-1.192064998864893E-2</v>
      </c>
      <c r="E38" s="19">
        <f>multipl_bidrag!E15</f>
        <v>-2.1830944636995822E-3</v>
      </c>
      <c r="F38" s="19">
        <f>multipl_bidrag!F15</f>
        <v>-1.4329591573871558E-3</v>
      </c>
      <c r="G38" s="19">
        <f>multipl_bidrag!G15</f>
        <v>-8.4939493210154412E-4</v>
      </c>
      <c r="H38" s="19">
        <f>multipl_bidrag!H15</f>
        <v>-4.2799575460770886E-4</v>
      </c>
      <c r="I38" s="19">
        <f>multipl_bidrag!I15</f>
        <v>-7.7147847498729966E-5</v>
      </c>
      <c r="J38" s="19">
        <f>multipl_bidrag!J15</f>
        <v>2.2127283799923828E-4</v>
      </c>
      <c r="K38" s="19">
        <f>multipl_bidrag!K15</f>
        <v>4.6966595475406153E-4</v>
      </c>
      <c r="L38" s="19">
        <f>multipl_bidrag!L15</f>
        <v>6.6897498438456163E-4</v>
      </c>
      <c r="M38" s="19">
        <f>multipl_bidrag!M15</f>
        <v>8.2115582786552869E-4</v>
      </c>
      <c r="N38" s="19">
        <f>multipl_bidrag!N15</f>
        <v>9.2951600194874056E-4</v>
      </c>
      <c r="O38" s="19">
        <f>multipl_bidrag!O15</f>
        <v>9.9759216854583077E-4</v>
      </c>
      <c r="P38" s="19">
        <f>multipl_bidrag!P15</f>
        <v>1.0302889596247135E-3</v>
      </c>
    </row>
    <row r="39" spans="1:16">
      <c r="L39" s="5"/>
      <c r="M39" s="5"/>
      <c r="N39" s="5"/>
      <c r="O39" s="5"/>
      <c r="P39" s="5"/>
    </row>
    <row r="40" spans="1:16">
      <c r="A40" s="1" t="s">
        <v>31</v>
      </c>
      <c r="B40" s="4">
        <f>B24-SUM(B25:B38)</f>
        <v>0</v>
      </c>
      <c r="C40" s="4">
        <f t="shared" ref="C40:G40" si="5">C24-SUM(C25:C38)</f>
        <v>-1.5767104808062093E-4</v>
      </c>
      <c r="D40" s="4">
        <f t="shared" si="5"/>
        <v>0.17516697383085522</v>
      </c>
      <c r="E40" s="4">
        <f t="shared" si="5"/>
        <v>0.34621485075543434</v>
      </c>
      <c r="F40" s="4">
        <f t="shared" si="5"/>
        <v>0.27713409247288628</v>
      </c>
      <c r="G40" s="4">
        <f t="shared" si="5"/>
        <v>0.21973684844330804</v>
      </c>
      <c r="H40" s="4">
        <f t="shared" ref="H40:K40" si="6">H24-SUM(H25:H38)</f>
        <v>0.19644457013732974</v>
      </c>
      <c r="I40" s="4">
        <f t="shared" si="6"/>
        <v>0.18531045631569129</v>
      </c>
      <c r="J40" s="4">
        <f t="shared" si="6"/>
        <v>0.18239351865136086</v>
      </c>
      <c r="K40" s="4">
        <f t="shared" si="6"/>
        <v>0.18096889032000957</v>
      </c>
      <c r="L40" s="4">
        <f t="shared" ref="L40:P40" si="7">L24-SUM(L25:L38)</f>
        <v>0.17815354613721687</v>
      </c>
      <c r="M40" s="4">
        <f t="shared" si="7"/>
        <v>0.17646937776565244</v>
      </c>
      <c r="N40" s="4">
        <f t="shared" si="7"/>
        <v>0.174956299632122</v>
      </c>
      <c r="O40" s="4">
        <f t="shared" si="7"/>
        <v>0.17382947678263985</v>
      </c>
      <c r="P40" s="4">
        <f t="shared" si="7"/>
        <v>0.17298697832949358</v>
      </c>
    </row>
    <row r="41" spans="1:16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>
      <c r="L42" s="5"/>
      <c r="M42" s="5"/>
      <c r="N42" s="5"/>
      <c r="O42" s="5"/>
      <c r="P42" s="5"/>
    </row>
    <row r="43" spans="1:16" ht="18.75">
      <c r="A43" s="3" t="s">
        <v>32</v>
      </c>
      <c r="B43" s="5"/>
      <c r="C43" s="5"/>
      <c r="D43" s="5"/>
      <c r="E43" s="5"/>
      <c r="F43" s="5"/>
      <c r="G43" s="5"/>
      <c r="L43" s="5"/>
      <c r="M43" s="5"/>
      <c r="N43" s="5"/>
      <c r="O43" s="5"/>
      <c r="P43" s="5"/>
    </row>
    <row r="44" spans="1:16">
      <c r="A44" s="15"/>
      <c r="B44" s="15">
        <f>B2</f>
        <v>2021</v>
      </c>
      <c r="C44" s="15">
        <f t="shared" ref="C44:G44" si="8">C2</f>
        <v>2022</v>
      </c>
      <c r="D44" s="15">
        <f t="shared" si="8"/>
        <v>2023</v>
      </c>
      <c r="E44" s="15">
        <f t="shared" si="8"/>
        <v>2024</v>
      </c>
      <c r="F44" s="15">
        <f t="shared" si="8"/>
        <v>2025</v>
      </c>
      <c r="G44" s="15">
        <f t="shared" si="8"/>
        <v>2026</v>
      </c>
      <c r="H44" s="15">
        <f t="shared" ref="H44:K44" si="9">H2</f>
        <v>2027</v>
      </c>
      <c r="I44" s="15">
        <f t="shared" si="9"/>
        <v>2028</v>
      </c>
      <c r="J44" s="15">
        <f t="shared" si="9"/>
        <v>2029</v>
      </c>
      <c r="K44" s="15">
        <f t="shared" si="9"/>
        <v>2030</v>
      </c>
      <c r="L44" s="15">
        <f t="shared" ref="L44:P44" si="10">L2</f>
        <v>2031</v>
      </c>
      <c r="M44" s="15">
        <f t="shared" si="10"/>
        <v>2032</v>
      </c>
      <c r="N44" s="15">
        <f t="shared" si="10"/>
        <v>2033</v>
      </c>
      <c r="O44" s="15">
        <f t="shared" si="10"/>
        <v>2034</v>
      </c>
      <c r="P44" s="15">
        <f t="shared" si="10"/>
        <v>2035</v>
      </c>
    </row>
    <row r="45" spans="1:16">
      <c r="A45" s="7" t="s">
        <v>33</v>
      </c>
      <c r="B45" s="5"/>
      <c r="C45" s="5"/>
      <c r="D45" s="5"/>
      <c r="E45" s="5"/>
      <c r="F45" s="5"/>
      <c r="G45" s="5"/>
      <c r="L45" s="5"/>
      <c r="M45" s="5"/>
      <c r="N45" s="5"/>
      <c r="O45" s="5"/>
      <c r="P45" s="5"/>
    </row>
    <row r="46" spans="1:16">
      <c r="A46" s="5" t="str">
        <f>Arbmar!A2</f>
        <v>Arbejdsstyrke</v>
      </c>
      <c r="B46" s="5">
        <f>Arbmar!B2</f>
        <v>0</v>
      </c>
      <c r="C46" s="4">
        <f>Arbmar!C2</f>
        <v>-7.4008552040218092</v>
      </c>
      <c r="D46" s="4">
        <f>Arbmar!D2</f>
        <v>-9.7286689705615572</v>
      </c>
      <c r="E46" s="4">
        <f>Arbmar!E2</f>
        <v>-5.8819496397468356</v>
      </c>
      <c r="F46" s="4">
        <f>Arbmar!F2</f>
        <v>-3.5986591742939709</v>
      </c>
      <c r="G46" s="4">
        <f>Arbmar!G2</f>
        <v>-2.2562488920657415</v>
      </c>
      <c r="H46" s="4">
        <f>Arbmar!H2</f>
        <v>-1.2695485385079337</v>
      </c>
      <c r="I46" s="4">
        <f>Arbmar!I2</f>
        <v>-0.94633504619923769</v>
      </c>
      <c r="J46" s="4">
        <f>Arbmar!J2</f>
        <v>-0.70949775414828764</v>
      </c>
      <c r="K46" s="4">
        <f>Arbmar!K2</f>
        <v>-0.50587018767009795</v>
      </c>
      <c r="L46" s="4">
        <f>Arbmar!L2</f>
        <v>-0.34611355437891689</v>
      </c>
      <c r="M46" s="4">
        <f>Arbmar!M2</f>
        <v>-0.21437031805680817</v>
      </c>
      <c r="N46" s="4">
        <f>Arbmar!N2</f>
        <v>-0.10384456622705329</v>
      </c>
      <c r="O46" s="4">
        <f>Arbmar!O2</f>
        <v>-1.3923966558650136E-2</v>
      </c>
      <c r="P46" s="4">
        <f>Arbmar!P2</f>
        <v>6.2345362462110643E-2</v>
      </c>
    </row>
    <row r="47" spans="1:16">
      <c r="A47" s="5" t="str">
        <f>Arbmar!A3</f>
        <v>Beskæftigede ekskl. orlov og løntilskud</v>
      </c>
      <c r="B47" s="5">
        <f>Arbmar!B3</f>
        <v>0</v>
      </c>
      <c r="C47" s="4">
        <f>Arbmar!C3</f>
        <v>-30.077724298126668</v>
      </c>
      <c r="D47" s="4">
        <f>Arbmar!D3</f>
        <v>-30.315228825086251</v>
      </c>
      <c r="E47" s="4">
        <f>Arbmar!E3</f>
        <v>-15.275293365337802</v>
      </c>
      <c r="F47" s="4">
        <f>Arbmar!F3</f>
        <v>-11.032413493898275</v>
      </c>
      <c r="G47" s="4">
        <f>Arbmar!G3</f>
        <v>-7.1915112615529324</v>
      </c>
      <c r="H47" s="4">
        <f>Arbmar!H3</f>
        <v>-4.2940455840098366</v>
      </c>
      <c r="I47" s="4">
        <f>Arbmar!I3</f>
        <v>-3.6556677534645132</v>
      </c>
      <c r="J47" s="4">
        <f>Arbmar!J3</f>
        <v>-2.7151280009152288</v>
      </c>
      <c r="K47" s="4">
        <f>Arbmar!K3</f>
        <v>-1.9949077440787732</v>
      </c>
      <c r="L47" s="4">
        <f>Arbmar!L3</f>
        <v>-1.4223197859546417</v>
      </c>
      <c r="M47" s="4">
        <f>Arbmar!M3</f>
        <v>-0.94065089612513475</v>
      </c>
      <c r="N47" s="4">
        <f>Arbmar!N3</f>
        <v>-0.53742365748348675</v>
      </c>
      <c r="O47" s="4">
        <f>Arbmar!O3</f>
        <v>-0.21039254923289263</v>
      </c>
      <c r="P47" s="4">
        <f>Arbmar!P3</f>
        <v>6.9597819108821568E-2</v>
      </c>
    </row>
    <row r="48" spans="1:16">
      <c r="A48" s="5" t="str">
        <f>Arbmar!A4</f>
        <v>Beskæftigede med løntilskud</v>
      </c>
      <c r="B48" s="5">
        <f>Arbmar!B4</f>
        <v>0</v>
      </c>
      <c r="C48" s="4">
        <f>Arbmar!C4</f>
        <v>10.22465946655025</v>
      </c>
      <c r="D48" s="4">
        <f>Arbmar!D4</f>
        <v>9.4227566851021294</v>
      </c>
      <c r="E48" s="4">
        <f>Arbmar!E4</f>
        <v>4.3297591821343246</v>
      </c>
      <c r="F48" s="4">
        <f>Arbmar!F4</f>
        <v>3.4405406202200055</v>
      </c>
      <c r="G48" s="4">
        <f>Arbmar!G4</f>
        <v>2.2885257732579873</v>
      </c>
      <c r="H48" s="4">
        <f>Arbmar!H4</f>
        <v>1.4039018762505577</v>
      </c>
      <c r="I48" s="4">
        <f>Arbmar!I4</f>
        <v>1.2584451452325425</v>
      </c>
      <c r="J48" s="4">
        <f>Arbmar!J4</f>
        <v>0.93178731270896265</v>
      </c>
      <c r="K48" s="4">
        <f>Arbmar!K4</f>
        <v>0.69189261790181433</v>
      </c>
      <c r="L48" s="4">
        <f>Arbmar!L4</f>
        <v>0.50011161578366625</v>
      </c>
      <c r="M48" s="4">
        <f>Arbmar!M4</f>
        <v>0.33753750482655676</v>
      </c>
      <c r="N48" s="4">
        <f>Arbmar!N4</f>
        <v>0.20152453747664367</v>
      </c>
      <c r="O48" s="4">
        <f>Arbmar!O4</f>
        <v>9.1379777604927881E-2</v>
      </c>
      <c r="P48" s="4">
        <f>Arbmar!P4</f>
        <v>-3.3048946206974961E-3</v>
      </c>
    </row>
    <row r="49" spans="1:16">
      <c r="A49" s="5" t="str">
        <f>Arbmar!A5</f>
        <v>Beskæftigede inkl. løntilskud og sygeorlov</v>
      </c>
      <c r="B49" s="5">
        <f>Arbmar!B5</f>
        <v>0</v>
      </c>
      <c r="C49" s="4">
        <f>Arbmar!C5</f>
        <v>-19.98258040081555</v>
      </c>
      <c r="D49" s="4">
        <f>Arbmar!D5</f>
        <v>-21.006291390663137</v>
      </c>
      <c r="E49" s="4">
        <f>Arbmar!E5</f>
        <v>-10.996677384261602</v>
      </c>
      <c r="F49" s="4">
        <f>Arbmar!F5</f>
        <v>-7.6315890897508325</v>
      </c>
      <c r="G49" s="4">
        <f>Arbmar!G5</f>
        <v>-4.92916482619421</v>
      </c>
      <c r="H49" s="4">
        <f>Arbmar!H5</f>
        <v>-2.9061091611292795</v>
      </c>
      <c r="I49" s="4">
        <f>Arbmar!I5</f>
        <v>-2.4114527861552233</v>
      </c>
      <c r="J49" s="4">
        <f>Arbmar!J5</f>
        <v>-1.7938704840080391</v>
      </c>
      <c r="K49" s="4">
        <f>Arbmar!K5</f>
        <v>-1.3108247884274533</v>
      </c>
      <c r="L49" s="4">
        <f>Arbmar!L5</f>
        <v>-0.92784682728961343</v>
      </c>
      <c r="M49" s="4">
        <f>Arbmar!M5</f>
        <v>-0.60691338146170892</v>
      </c>
      <c r="N49" s="4">
        <f>Arbmar!N5</f>
        <v>-0.33816131847834185</v>
      </c>
      <c r="O49" s="4">
        <f>Arbmar!O5</f>
        <v>-0.12002869115485737</v>
      </c>
      <c r="P49" s="4">
        <f>Arbmar!P5</f>
        <v>6.6347206791306235E-2</v>
      </c>
    </row>
    <row r="50" spans="1:16">
      <c r="A50" s="5" t="str">
        <f>Arbmar!A6</f>
        <v>Ledige</v>
      </c>
      <c r="B50" s="5">
        <f>Arbmar!B6</f>
        <v>0</v>
      </c>
      <c r="C50" s="4">
        <f>Arbmar!C6</f>
        <v>12.452209963291352</v>
      </c>
      <c r="D50" s="4">
        <f>Arbmar!D6</f>
        <v>11.163784067608958</v>
      </c>
      <c r="E50" s="4">
        <f>Arbmar!E6</f>
        <v>5.0635957603490169</v>
      </c>
      <c r="F50" s="4">
        <f>Arbmar!F6</f>
        <v>3.9931830700838873</v>
      </c>
      <c r="G50" s="4">
        <f>Arbmar!G6</f>
        <v>2.6467378784527682</v>
      </c>
      <c r="H50" s="4">
        <f>Arbmar!H6</f>
        <v>1.6205807595229089</v>
      </c>
      <c r="I50" s="4">
        <f>Arbmar!I6</f>
        <v>1.4508918733295104</v>
      </c>
      <c r="J50" s="4">
        <f>Arbmar!J6</f>
        <v>1.073855114095295</v>
      </c>
      <c r="K50" s="4">
        <f>Arbmar!K6</f>
        <v>0.79715487795510853</v>
      </c>
      <c r="L50" s="4">
        <f>Arbmar!L6</f>
        <v>0.57608192307543504</v>
      </c>
      <c r="M50" s="4">
        <f>Arbmar!M6</f>
        <v>0.38873504135835901</v>
      </c>
      <c r="N50" s="4">
        <f>Arbmar!N6</f>
        <v>0.2320176743560296</v>
      </c>
      <c r="O50" s="4">
        <f>Arbmar!O6</f>
        <v>0.10510755669065475</v>
      </c>
      <c r="P50" s="4">
        <f>Arbmar!P6</f>
        <v>-3.9736428630021692E-3</v>
      </c>
    </row>
    <row r="51" spans="1:16">
      <c r="A51" s="7" t="s">
        <v>34</v>
      </c>
      <c r="B51" s="5"/>
      <c r="C51" s="5"/>
      <c r="D51" s="5"/>
      <c r="E51" s="5"/>
      <c r="F51" s="5"/>
      <c r="G51" s="5"/>
      <c r="L51" s="5"/>
      <c r="M51" s="5"/>
      <c r="N51" s="5"/>
      <c r="O51" s="5"/>
      <c r="P51" s="5"/>
    </row>
    <row r="52" spans="1:16">
      <c r="A52" s="5" t="str">
        <f>Arbmar!A7</f>
        <v>Udd. og aktivering</v>
      </c>
      <c r="B52" s="5">
        <f>Arbmar!B7</f>
        <v>0</v>
      </c>
      <c r="C52" s="4">
        <f>Arbmar!C7</f>
        <v>7.4008552040215818</v>
      </c>
      <c r="D52" s="4">
        <f>Arbmar!D7</f>
        <v>9.3944959794828264</v>
      </c>
      <c r="E52" s="4">
        <f>Arbmar!E7</f>
        <v>5.4688900784664156</v>
      </c>
      <c r="F52" s="4">
        <f>Arbmar!F7</f>
        <v>3.3613587988020299</v>
      </c>
      <c r="G52" s="4">
        <f>Arbmar!G7</f>
        <v>2.1027589101004196</v>
      </c>
      <c r="H52" s="4">
        <f>Arbmar!H7</f>
        <v>1.16204663891682</v>
      </c>
      <c r="I52" s="4">
        <f>Arbmar!I7</f>
        <v>0.87868674489908472</v>
      </c>
      <c r="J52" s="4">
        <f>Arbmar!J7</f>
        <v>0.65567891052768346</v>
      </c>
      <c r="K52" s="4">
        <f>Arbmar!K7</f>
        <v>0.46376994784117187</v>
      </c>
      <c r="L52" s="4">
        <f>Arbmar!L7</f>
        <v>0.31488950592023457</v>
      </c>
      <c r="M52" s="4">
        <f>Arbmar!M7</f>
        <v>0.19161517468546663</v>
      </c>
      <c r="N52" s="4">
        <f>Arbmar!N7</f>
        <v>8.8145612617836377E-2</v>
      </c>
      <c r="O52" s="4">
        <f>Arbmar!O7</f>
        <v>4.1494171520639611E-3</v>
      </c>
      <c r="P52" s="4">
        <f>Arbmar!P7</f>
        <v>-6.7277211161638206E-2</v>
      </c>
    </row>
    <row r="53" spans="1:16">
      <c r="A53" s="5" t="str">
        <f>Arbmar!A8</f>
        <v>Sygedagpenge fra beskæftigelse</v>
      </c>
      <c r="B53" s="5">
        <f>Arbmar!B8</f>
        <v>0</v>
      </c>
      <c r="C53" s="4">
        <f>Arbmar!C8</f>
        <v>-0.12951556923884766</v>
      </c>
      <c r="D53" s="4">
        <f>Arbmar!D8</f>
        <v>-0.11381925067835752</v>
      </c>
      <c r="E53" s="4">
        <f>Arbmar!E8</f>
        <v>-5.1143201057993082E-2</v>
      </c>
      <c r="F53" s="4">
        <f>Arbmar!F8</f>
        <v>-3.9716216072381627E-2</v>
      </c>
      <c r="G53" s="4">
        <f>Arbmar!G8</f>
        <v>-2.6179337899399968E-2</v>
      </c>
      <c r="H53" s="4">
        <f>Arbmar!H8</f>
        <v>-1.5965453370125005E-2</v>
      </c>
      <c r="I53" s="4">
        <f>Arbmar!I8</f>
        <v>-1.4230177923227671E-2</v>
      </c>
      <c r="J53" s="4">
        <f>Arbmar!J8</f>
        <v>-1.0529795801939912E-2</v>
      </c>
      <c r="K53" s="4">
        <f>Arbmar!K8</f>
        <v>-7.8096622501178103E-3</v>
      </c>
      <c r="L53" s="4">
        <f>Arbmar!L8</f>
        <v>-5.6386571185278456E-3</v>
      </c>
      <c r="M53" s="4">
        <f>Arbmar!M8</f>
        <v>-3.7999901630705324E-3</v>
      </c>
      <c r="N53" s="4">
        <f>Arbmar!N8</f>
        <v>-2.2621984712287713E-3</v>
      </c>
      <c r="O53" s="4">
        <f>Arbmar!O8</f>
        <v>-1.0159195270951216E-3</v>
      </c>
      <c r="P53" s="4">
        <f>Arbmar!P8</f>
        <v>5.4282303274533206E-5</v>
      </c>
    </row>
    <row r="54" spans="1:16">
      <c r="A54" s="5" t="str">
        <f>Arbmar!A9</f>
        <v>Sygedagpenge udenfor arbejdsstyrken</v>
      </c>
      <c r="B54" s="5">
        <f>Arbmar!B9</f>
        <v>0</v>
      </c>
      <c r="C54" s="4">
        <f>Arbmar!C9</f>
        <v>0.12951556923884766</v>
      </c>
      <c r="D54" s="4">
        <f>Arbmar!D9</f>
        <v>0.11381925067835752</v>
      </c>
      <c r="E54" s="4">
        <f>Arbmar!E9</f>
        <v>5.1143201057993082E-2</v>
      </c>
      <c r="F54" s="4">
        <f>Arbmar!F9</f>
        <v>3.9716216072381627E-2</v>
      </c>
      <c r="G54" s="4">
        <f>Arbmar!G9</f>
        <v>2.6179337899399968E-2</v>
      </c>
      <c r="H54" s="4">
        <f>Arbmar!H9</f>
        <v>1.5965453370125005E-2</v>
      </c>
      <c r="I54" s="4">
        <f>Arbmar!I9</f>
        <v>1.4230177923227671E-2</v>
      </c>
      <c r="J54" s="4">
        <f>Arbmar!J9</f>
        <v>1.0529795801939912E-2</v>
      </c>
      <c r="K54" s="4">
        <f>Arbmar!K9</f>
        <v>7.8096622501178103E-3</v>
      </c>
      <c r="L54" s="4">
        <f>Arbmar!L9</f>
        <v>5.6386571185278456E-3</v>
      </c>
      <c r="M54" s="4">
        <f>Arbmar!M9</f>
        <v>3.7999901630705324E-3</v>
      </c>
      <c r="N54" s="4">
        <f>Arbmar!N9</f>
        <v>2.2621984712287713E-3</v>
      </c>
      <c r="O54" s="4">
        <f>Arbmar!O9</f>
        <v>1.0159195270951216E-3</v>
      </c>
      <c r="P54" s="4">
        <f>Arbmar!P9</f>
        <v>-5.4282303274533206E-5</v>
      </c>
    </row>
    <row r="55" spans="1:16">
      <c r="A55" s="5" t="str">
        <f>Arbmar!A10</f>
        <v>Øvrige midlertidigt fraværende fra arbejdstyrke</v>
      </c>
      <c r="B55" s="5">
        <f>Arbmar!B10</f>
        <v>0</v>
      </c>
      <c r="C55" s="4">
        <f>Arbmar!C10</f>
        <v>0</v>
      </c>
      <c r="D55" s="4">
        <f>Arbmar!D10</f>
        <v>0.33417299107873077</v>
      </c>
      <c r="E55" s="4">
        <f>Arbmar!E10</f>
        <v>0.41305956128024945</v>
      </c>
      <c r="F55" s="4">
        <f>Arbmar!F10</f>
        <v>0.23730037549148619</v>
      </c>
      <c r="G55" s="4">
        <f>Arbmar!G10</f>
        <v>0.15348998196486718</v>
      </c>
      <c r="H55" s="4">
        <f>Arbmar!H10</f>
        <v>0.10750189959074419</v>
      </c>
      <c r="I55" s="4">
        <f>Arbmar!I10</f>
        <v>6.7648301301261426E-2</v>
      </c>
      <c r="J55" s="4">
        <f>Arbmar!J10</f>
        <v>5.381884362020628E-2</v>
      </c>
      <c r="K55" s="4">
        <f>Arbmar!K10</f>
        <v>4.2100239827846053E-2</v>
      </c>
      <c r="L55" s="4">
        <f>Arbmar!L10</f>
        <v>3.1224048458511788E-2</v>
      </c>
      <c r="M55" s="4">
        <f>Arbmar!M10</f>
        <v>2.2755143371597342E-2</v>
      </c>
      <c r="N55" s="4">
        <f>Arbmar!N10</f>
        <v>1.5698953608875854E-2</v>
      </c>
      <c r="O55" s="4">
        <f>Arbmar!O10</f>
        <v>9.7745494058756321E-3</v>
      </c>
      <c r="P55" s="4">
        <f>Arbmar!P10</f>
        <v>4.9318487002096845E-3</v>
      </c>
    </row>
    <row r="56" spans="1:16">
      <c r="A56" s="5" t="str">
        <f>Arbmar!A11</f>
        <v>Tilbagetrækning</v>
      </c>
      <c r="B56" s="5">
        <f>Arbmar!B11</f>
        <v>0</v>
      </c>
      <c r="C56" s="4">
        <f>Arbmar!C11</f>
        <v>0</v>
      </c>
      <c r="D56" s="4">
        <f>Arbmar!D11</f>
        <v>0</v>
      </c>
      <c r="E56" s="4">
        <f>Arbmar!E11</f>
        <v>0</v>
      </c>
      <c r="F56" s="4">
        <f>Arbmar!F11</f>
        <v>0</v>
      </c>
      <c r="G56" s="4">
        <f>Arbmar!G11</f>
        <v>0</v>
      </c>
      <c r="H56" s="4">
        <f>Arbmar!H11</f>
        <v>0</v>
      </c>
      <c r="I56" s="4">
        <f>Arbmar!I11</f>
        <v>0</v>
      </c>
      <c r="J56" s="4">
        <f>Arbmar!J11</f>
        <v>0</v>
      </c>
      <c r="K56" s="4">
        <f>Arbmar!K11</f>
        <v>0</v>
      </c>
      <c r="L56" s="4">
        <f>Arbmar!L11</f>
        <v>0</v>
      </c>
      <c r="M56" s="4">
        <f>Arbmar!M11</f>
        <v>0</v>
      </c>
      <c r="N56" s="4">
        <f>Arbmar!N11</f>
        <v>0</v>
      </c>
      <c r="O56" s="4">
        <f>Arbmar!O11</f>
        <v>0</v>
      </c>
      <c r="P56" s="4">
        <f>Arbmar!P11</f>
        <v>0</v>
      </c>
    </row>
    <row r="57" spans="1:16">
      <c r="A57" s="5" t="str">
        <f>Arbmar!A12</f>
        <v>Kontanthjælp, integrationsyd. mv.</v>
      </c>
      <c r="B57" s="5">
        <f>Arbmar!B12</f>
        <v>0</v>
      </c>
      <c r="C57" s="4">
        <f>Arbmar!C12</f>
        <v>4</v>
      </c>
      <c r="D57" s="4">
        <f>Arbmar!D12</f>
        <v>6</v>
      </c>
      <c r="E57" s="4">
        <f>Arbmar!E12</f>
        <v>3</v>
      </c>
      <c r="F57" s="4">
        <f>Arbmar!F12</f>
        <v>0</v>
      </c>
      <c r="G57" s="4">
        <f>Arbmar!G12</f>
        <v>0</v>
      </c>
      <c r="H57" s="4">
        <f>Arbmar!H12</f>
        <v>0</v>
      </c>
      <c r="I57" s="4">
        <f>Arbmar!I12</f>
        <v>0</v>
      </c>
      <c r="J57" s="4">
        <f>Arbmar!J12</f>
        <v>0</v>
      </c>
      <c r="K57" s="4">
        <f>Arbmar!K12</f>
        <v>0</v>
      </c>
      <c r="L57" s="4">
        <f>Arbmar!L12</f>
        <v>0</v>
      </c>
      <c r="M57" s="4">
        <f>Arbmar!M12</f>
        <v>0</v>
      </c>
      <c r="N57" s="4">
        <f>Arbmar!N12</f>
        <v>0</v>
      </c>
      <c r="O57" s="4">
        <f>Arbmar!O12</f>
        <v>0</v>
      </c>
      <c r="P57" s="4">
        <f>Arbmar!P12</f>
        <v>0</v>
      </c>
    </row>
    <row r="58" spans="1:16">
      <c r="A58" s="17" t="str">
        <f>Arbmar!A13</f>
        <v>Residual</v>
      </c>
      <c r="B58" s="17">
        <f>Arbmar!B13</f>
        <v>0</v>
      </c>
      <c r="C58" s="19">
        <f>Arbmar!C13</f>
        <v>3.4106051316484809E-13</v>
      </c>
      <c r="D58" s="19">
        <f>Arbmar!D13</f>
        <v>0</v>
      </c>
      <c r="E58" s="19">
        <f>Arbmar!E13</f>
        <v>-1.1368683772161603E-13</v>
      </c>
      <c r="F58" s="19">
        <f>Arbmar!F13</f>
        <v>4.5474735088646412E-13</v>
      </c>
      <c r="G58" s="19">
        <f>Arbmar!G13</f>
        <v>3.4106051316484809E-13</v>
      </c>
      <c r="H58" s="19">
        <f>Arbmar!H13</f>
        <v>0</v>
      </c>
      <c r="I58" s="19">
        <f>Arbmar!I13</f>
        <v>-9.0949470177292824E-13</v>
      </c>
      <c r="J58" s="19">
        <f>Arbmar!J13</f>
        <v>5.6843418860808015E-13</v>
      </c>
      <c r="K58" s="19">
        <f>Arbmar!K13</f>
        <v>7.9580786405131221E-13</v>
      </c>
      <c r="L58" s="19">
        <f>Arbmar!L13</f>
        <v>0</v>
      </c>
      <c r="M58" s="19">
        <f>Arbmar!M13</f>
        <v>0</v>
      </c>
      <c r="N58" s="19">
        <f>Arbmar!N13</f>
        <v>3.4106051316484809E-13</v>
      </c>
      <c r="O58" s="19">
        <f>Arbmar!O13</f>
        <v>6.8212102632969618E-13</v>
      </c>
      <c r="P58" s="19">
        <f>Arbmar!P13</f>
        <v>-4.5474735088646412E-13</v>
      </c>
    </row>
    <row r="59" spans="1:16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8.75">
      <c r="A61" s="3" t="s">
        <v>35</v>
      </c>
      <c r="B61" s="5"/>
      <c r="C61" s="5"/>
      <c r="D61" s="5"/>
      <c r="E61" s="5"/>
      <c r="F61" s="5"/>
      <c r="G61" s="5"/>
      <c r="L61" s="5"/>
      <c r="M61" s="5"/>
      <c r="N61" s="5"/>
      <c r="O61" s="5"/>
      <c r="P61" s="5"/>
    </row>
    <row r="62" spans="1:16">
      <c r="A62" s="15"/>
      <c r="B62" s="15">
        <f>B2</f>
        <v>2021</v>
      </c>
      <c r="C62" s="15">
        <f t="shared" ref="C62:G62" si="11">C2</f>
        <v>2022</v>
      </c>
      <c r="D62" s="15">
        <f t="shared" si="11"/>
        <v>2023</v>
      </c>
      <c r="E62" s="15">
        <f t="shared" si="11"/>
        <v>2024</v>
      </c>
      <c r="F62" s="15">
        <f t="shared" si="11"/>
        <v>2025</v>
      </c>
      <c r="G62" s="15">
        <f t="shared" si="11"/>
        <v>2026</v>
      </c>
      <c r="H62" s="15">
        <f t="shared" ref="H62:K62" si="12">H2</f>
        <v>2027</v>
      </c>
      <c r="I62" s="15">
        <f t="shared" si="12"/>
        <v>2028</v>
      </c>
      <c r="J62" s="15">
        <f t="shared" si="12"/>
        <v>2029</v>
      </c>
      <c r="K62" s="15">
        <f t="shared" si="12"/>
        <v>2030</v>
      </c>
      <c r="L62" s="15">
        <f t="shared" ref="L62:P62" si="13">L2</f>
        <v>2031</v>
      </c>
      <c r="M62" s="15">
        <f t="shared" si="13"/>
        <v>2032</v>
      </c>
      <c r="N62" s="15">
        <f t="shared" si="13"/>
        <v>2033</v>
      </c>
      <c r="O62" s="15">
        <f t="shared" si="13"/>
        <v>2034</v>
      </c>
      <c r="P62" s="15">
        <f t="shared" si="13"/>
        <v>2035</v>
      </c>
    </row>
    <row r="63" spans="1:16">
      <c r="A63" s="5" t="str">
        <f>off_fin!A2</f>
        <v xml:space="preserve">Offentlig saldo </v>
      </c>
      <c r="B63" s="5">
        <f>off_fin!B2</f>
        <v>0</v>
      </c>
      <c r="C63" s="4">
        <f>off_fin!C2</f>
        <v>-1.0124294276146919</v>
      </c>
      <c r="D63" s="4">
        <f>off_fin!D2</f>
        <v>0.19682762458047209</v>
      </c>
      <c r="E63" s="4">
        <f>off_fin!E2</f>
        <v>-0.27180871013110419</v>
      </c>
      <c r="F63" s="4">
        <f>off_fin!F2</f>
        <v>-0.20736746871440248</v>
      </c>
      <c r="G63" s="4">
        <f>off_fin!G2</f>
        <v>-7.6038887099241226E-2</v>
      </c>
      <c r="H63" s="4">
        <f>off_fin!H2</f>
        <v>-4.9929442123404222E-3</v>
      </c>
      <c r="I63" s="4">
        <f>off_fin!I2</f>
        <v>4.1456732878211167E-3</v>
      </c>
      <c r="J63" s="4">
        <f>off_fin!J2</f>
        <v>2.2127491114775744E-2</v>
      </c>
      <c r="K63" s="4">
        <f>off_fin!K2</f>
        <v>3.3578274745325043E-2</v>
      </c>
      <c r="L63" s="4">
        <f>off_fin!L2</f>
        <v>4.2524680363648093E-2</v>
      </c>
      <c r="M63" s="4">
        <f>off_fin!M2</f>
        <v>4.9934118382966686E-2</v>
      </c>
      <c r="N63" s="4">
        <f>off_fin!N2</f>
        <v>5.603635908215665E-2</v>
      </c>
      <c r="O63" s="4">
        <f>off_fin!O2</f>
        <v>6.103144015052564E-2</v>
      </c>
      <c r="P63" s="4">
        <f>off_fin!P2</f>
        <v>6.5290981416184168E-2</v>
      </c>
    </row>
    <row r="64" spans="1:16">
      <c r="A64" s="7" t="s">
        <v>36</v>
      </c>
      <c r="B64" s="5"/>
      <c r="C64" s="5"/>
      <c r="D64" s="5"/>
      <c r="E64" s="5"/>
      <c r="F64" s="5"/>
      <c r="G64" s="5"/>
      <c r="L64" s="5"/>
      <c r="M64" s="5"/>
      <c r="N64" s="5"/>
      <c r="O64" s="5"/>
      <c r="P64" s="5"/>
    </row>
    <row r="65" spans="1:16">
      <c r="A65" s="5" t="str">
        <f>off_fin!A3</f>
        <v xml:space="preserve">Formueindk, indt      </v>
      </c>
      <c r="B65" s="5">
        <f>off_fin!B3</f>
        <v>0</v>
      </c>
      <c r="C65" s="4">
        <f>off_fin!C3</f>
        <v>0.10372637506198568</v>
      </c>
      <c r="D65" s="4">
        <f>off_fin!D3</f>
        <v>7.4363412425511033E-2</v>
      </c>
      <c r="E65" s="4">
        <f>off_fin!E3</f>
        <v>1.6896405642818912E-2</v>
      </c>
      <c r="F65" s="4">
        <f>off_fin!F3</f>
        <v>2.0587112506786465E-2</v>
      </c>
      <c r="G65" s="4">
        <f>off_fin!G3</f>
        <v>2.0366488143741757E-2</v>
      </c>
      <c r="H65" s="4">
        <f>off_fin!H3</f>
        <v>1.9485226632178332E-2</v>
      </c>
      <c r="I65" s="4">
        <f>off_fin!I3</f>
        <v>1.8877904968450432E-2</v>
      </c>
      <c r="J65" s="4">
        <f>off_fin!J3</f>
        <v>1.8002110296819307E-2</v>
      </c>
      <c r="K65" s="4">
        <f>off_fin!K3</f>
        <v>1.7293835776795108E-2</v>
      </c>
      <c r="L65" s="4">
        <f>off_fin!L3</f>
        <v>1.6737134191411096E-2</v>
      </c>
      <c r="M65" s="4">
        <f>off_fin!M3</f>
        <v>1.6251444631326217E-2</v>
      </c>
      <c r="N65" s="4">
        <f>off_fin!N3</f>
        <v>1.5812820318648058E-2</v>
      </c>
      <c r="O65" s="4">
        <f>off_fin!O3</f>
        <v>1.5434247901751297E-2</v>
      </c>
      <c r="P65" s="4">
        <f>off_fin!P3</f>
        <v>1.5064976931717267E-2</v>
      </c>
    </row>
    <row r="66" spans="1:16">
      <c r="A66" s="5" t="str">
        <f>off_fin!A4</f>
        <v>Øvrige direkte skatter</v>
      </c>
      <c r="B66" s="5">
        <f>off_fin!B4</f>
        <v>0</v>
      </c>
      <c r="C66" s="4">
        <f>off_fin!C4</f>
        <v>3.5920283940120257E-2</v>
      </c>
      <c r="D66" s="4">
        <f>off_fin!D4</f>
        <v>2.0969685952570316E-2</v>
      </c>
      <c r="E66" s="4">
        <f>off_fin!E4</f>
        <v>3.9392186637215332E-2</v>
      </c>
      <c r="F66" s="4">
        <f>off_fin!F4</f>
        <v>7.3266732081620489E-2</v>
      </c>
      <c r="G66" s="4">
        <f>off_fin!G4</f>
        <v>7.5723731862392896E-2</v>
      </c>
      <c r="H66" s="4">
        <f>off_fin!H4</f>
        <v>7.2286595298512779E-2</v>
      </c>
      <c r="I66" s="4">
        <f>off_fin!I4</f>
        <v>6.8577622943283068E-2</v>
      </c>
      <c r="J66" s="4">
        <f>off_fin!J4</f>
        <v>6.2731895488378875E-2</v>
      </c>
      <c r="K66" s="4">
        <f>off_fin!K4</f>
        <v>5.8741373426702381E-2</v>
      </c>
      <c r="L66" s="4">
        <f>off_fin!L4</f>
        <v>5.5562417626425553E-2</v>
      </c>
      <c r="M66" s="4">
        <f>off_fin!M4</f>
        <v>5.2914341663544917E-2</v>
      </c>
      <c r="N66" s="4">
        <f>off_fin!N4</f>
        <v>5.0641180455918811E-2</v>
      </c>
      <c r="O66" s="4">
        <f>off_fin!O4</f>
        <v>4.8667759569247959E-2</v>
      </c>
      <c r="P66" s="4">
        <f>off_fin!P4</f>
        <v>4.6885560179123598E-2</v>
      </c>
    </row>
    <row r="67" spans="1:16">
      <c r="A67" s="5" t="str">
        <f>off_fin!A5</f>
        <v>Kildeskatter</v>
      </c>
      <c r="B67" s="5">
        <f>off_fin!B5</f>
        <v>0</v>
      </c>
      <c r="C67" s="4">
        <f>off_fin!C5</f>
        <v>0.35560297717366751</v>
      </c>
      <c r="D67" s="4">
        <f>off_fin!D5</f>
        <v>0.1582445316573704</v>
      </c>
      <c r="E67" s="4">
        <f>off_fin!E5</f>
        <v>-0.1116344190192109</v>
      </c>
      <c r="F67" s="4">
        <f>off_fin!F5</f>
        <v>-9.6508789982081566E-2</v>
      </c>
      <c r="G67" s="4">
        <f>off_fin!G5</f>
        <v>-8.3832571982952686E-2</v>
      </c>
      <c r="H67" s="4">
        <f>off_fin!H5</f>
        <v>-7.9285689278339788E-2</v>
      </c>
      <c r="I67" s="4">
        <f>off_fin!I5</f>
        <v>-6.4599361751874085E-2</v>
      </c>
      <c r="J67" s="4">
        <f>off_fin!J5</f>
        <v>-6.0812324448473731E-2</v>
      </c>
      <c r="K67" s="4">
        <f>off_fin!K5</f>
        <v>-5.7277014960909867E-2</v>
      </c>
      <c r="L67" s="4">
        <f>off_fin!L5</f>
        <v>-5.4217921380708134E-2</v>
      </c>
      <c r="M67" s="4">
        <f>off_fin!M5</f>
        <v>-5.170487237241872E-2</v>
      </c>
      <c r="N67" s="4">
        <f>off_fin!N5</f>
        <v>-4.9470793745648223E-2</v>
      </c>
      <c r="O67" s="4">
        <f>off_fin!O5</f>
        <v>-4.7348255430474495E-2</v>
      </c>
      <c r="P67" s="4">
        <f>off_fin!P5</f>
        <v>-4.5594302639084816E-2</v>
      </c>
    </row>
    <row r="68" spans="1:16">
      <c r="A68" s="5" t="str">
        <f>off_fin!A6</f>
        <v>AM-bidrag</v>
      </c>
      <c r="B68" s="5">
        <f>off_fin!B6</f>
        <v>0</v>
      </c>
      <c r="C68" s="4">
        <f>off_fin!C6</f>
        <v>1.8686226640557635E-2</v>
      </c>
      <c r="D68" s="4">
        <f>off_fin!D6</f>
        <v>-7.0360352116072278E-4</v>
      </c>
      <c r="E68" s="4">
        <f>off_fin!E6</f>
        <v>-1.9799812732744115E-2</v>
      </c>
      <c r="F68" s="4">
        <f>off_fin!F6</f>
        <v>-2.0713849616933899E-2</v>
      </c>
      <c r="G68" s="4">
        <f>off_fin!G6</f>
        <v>-1.9876584454995516E-2</v>
      </c>
      <c r="H68" s="4">
        <f>off_fin!H6</f>
        <v>-1.8855434439918106E-2</v>
      </c>
      <c r="I68" s="4">
        <f>off_fin!I6</f>
        <v>-1.622118888542623E-2</v>
      </c>
      <c r="J68" s="4">
        <f>off_fin!J6</f>
        <v>-1.5072575273113564E-2</v>
      </c>
      <c r="K68" s="4">
        <f>off_fin!K6</f>
        <v>-1.3955891104334484E-2</v>
      </c>
      <c r="L68" s="4">
        <f>off_fin!L6</f>
        <v>-1.2923625297099228E-2</v>
      </c>
      <c r="M68" s="4">
        <f>off_fin!M6</f>
        <v>-1.1988012624319033E-2</v>
      </c>
      <c r="N68" s="4">
        <f>off_fin!N6</f>
        <v>-1.1115844158840815E-2</v>
      </c>
      <c r="O68" s="4">
        <f>off_fin!O6</f>
        <v>-1.0294553403498163E-2</v>
      </c>
      <c r="P68" s="4">
        <f>off_fin!P6</f>
        <v>-9.5437818291577159E-3</v>
      </c>
    </row>
    <row r="69" spans="1:16">
      <c r="A69" s="5" t="str">
        <f>off_fin!A7</f>
        <v>PAL-skat</v>
      </c>
      <c r="B69" s="5">
        <f>off_fin!B7</f>
        <v>0</v>
      </c>
      <c r="C69" s="4">
        <f>off_fin!C7</f>
        <v>-0.72303420254812101</v>
      </c>
      <c r="D69" s="4">
        <f>off_fin!D7</f>
        <v>0.66242379682388686</v>
      </c>
      <c r="E69" s="4">
        <f>off_fin!E7</f>
        <v>0.13338235865943115</v>
      </c>
      <c r="F69" s="4">
        <f>off_fin!F7</f>
        <v>1.1347808055886199E-2</v>
      </c>
      <c r="G69" s="4">
        <f>off_fin!G7</f>
        <v>1.1598736841190505E-2</v>
      </c>
      <c r="H69" s="4">
        <f>off_fin!H7</f>
        <v>1.154307891567008E-2</v>
      </c>
      <c r="I69" s="4">
        <f>off_fin!I7</f>
        <v>1.1825495351271309E-2</v>
      </c>
      <c r="J69" s="4">
        <f>off_fin!J7</f>
        <v>1.1707939715507543E-2</v>
      </c>
      <c r="K69" s="4">
        <f>off_fin!K7</f>
        <v>1.162215231296182E-2</v>
      </c>
      <c r="L69" s="4">
        <f>off_fin!L7</f>
        <v>1.1557126742491208E-2</v>
      </c>
      <c r="M69" s="4">
        <f>off_fin!M7</f>
        <v>1.1451424267124422E-2</v>
      </c>
      <c r="N69" s="4">
        <f>off_fin!N7</f>
        <v>1.1302411589570127E-2</v>
      </c>
      <c r="O69" s="4">
        <f>off_fin!O7</f>
        <v>1.1157301979765499E-2</v>
      </c>
      <c r="P69" s="4">
        <f>off_fin!P7</f>
        <v>1.0927689652330708E-2</v>
      </c>
    </row>
    <row r="70" spans="1:16">
      <c r="A70" s="5" t="str">
        <f>off_fin!A8</f>
        <v>Indirekte skatter</v>
      </c>
      <c r="B70" s="5">
        <f>off_fin!B8</f>
        <v>0</v>
      </c>
      <c r="C70" s="4">
        <f>off_fin!C8</f>
        <v>0.1461608874679996</v>
      </c>
      <c r="D70" s="4">
        <f>off_fin!D8</f>
        <v>5.0388684216322588E-2</v>
      </c>
      <c r="E70" s="4">
        <f>off_fin!E8</f>
        <v>-1.3623811080883286E-2</v>
      </c>
      <c r="F70" s="4">
        <f>off_fin!F8</f>
        <v>-4.5490235091506293E-2</v>
      </c>
      <c r="G70" s="4">
        <f>off_fin!G8</f>
        <v>-3.2166796230196582E-2</v>
      </c>
      <c r="H70" s="4">
        <f>off_fin!H8</f>
        <v>-1.0178304202941746E-2</v>
      </c>
      <c r="I70" s="4">
        <f>off_fin!I8</f>
        <v>-4.6633838260277116E-3</v>
      </c>
      <c r="J70" s="4">
        <f>off_fin!J8</f>
        <v>5.5313983982081538E-3</v>
      </c>
      <c r="K70" s="4">
        <f>off_fin!K8</f>
        <v>9.5571730310552994E-3</v>
      </c>
      <c r="L70" s="4">
        <f>off_fin!L8</f>
        <v>1.178857032101277E-2</v>
      </c>
      <c r="M70" s="4">
        <f>off_fin!M8</f>
        <v>1.3288180741092503E-2</v>
      </c>
      <c r="N70" s="4">
        <f>off_fin!N8</f>
        <v>1.4302409106722536E-2</v>
      </c>
      <c r="O70" s="4">
        <f>off_fin!O8</f>
        <v>1.5023160640588173E-2</v>
      </c>
      <c r="P70" s="4">
        <f>off_fin!P8</f>
        <v>1.5704524965201472E-2</v>
      </c>
    </row>
    <row r="71" spans="1:16">
      <c r="A71" s="5" t="str">
        <f>off_fin!A9</f>
        <v>Bidrag til soc.ordninger fra h</v>
      </c>
      <c r="B71" s="5">
        <f>off_fin!B9</f>
        <v>0</v>
      </c>
      <c r="C71" s="4">
        <f>off_fin!C9</f>
        <v>7.0592517061294213E-3</v>
      </c>
      <c r="D71" s="4">
        <f>off_fin!D9</f>
        <v>5.2537262250698102E-3</v>
      </c>
      <c r="E71" s="4">
        <f>off_fin!E9</f>
        <v>2.9077727057461589E-3</v>
      </c>
      <c r="F71" s="4">
        <f>off_fin!F9</f>
        <v>6.1317585932441077E-4</v>
      </c>
      <c r="G71" s="4">
        <f>off_fin!G9</f>
        <v>-1.3500280883007587E-3</v>
      </c>
      <c r="H71" s="4">
        <f>off_fin!H9</f>
        <v>-1.8199708536748016E-3</v>
      </c>
      <c r="I71" s="4">
        <f>off_fin!I9</f>
        <v>-1.5587844179951738E-3</v>
      </c>
      <c r="J71" s="4">
        <f>off_fin!J9</f>
        <v>-1.5374781881895005E-3</v>
      </c>
      <c r="K71" s="4">
        <f>off_fin!K9</f>
        <v>-1.4765086548945705E-3</v>
      </c>
      <c r="L71" s="4">
        <f>off_fin!L9</f>
        <v>-1.4212576126657606E-3</v>
      </c>
      <c r="M71" s="4">
        <f>off_fin!M9</f>
        <v>-1.3595496167696508E-3</v>
      </c>
      <c r="N71" s="4">
        <f>off_fin!N9</f>
        <v>-1.2923525849488637E-3</v>
      </c>
      <c r="O71" s="4">
        <f>off_fin!O9</f>
        <v>-1.2184866281734763E-3</v>
      </c>
      <c r="P71" s="4">
        <f>off_fin!P9</f>
        <v>-1.1468270050924989E-3</v>
      </c>
    </row>
    <row r="72" spans="1:16">
      <c r="A72" s="5" t="str">
        <f>off_fin!A10</f>
        <v>Andre lbd. overførsler</v>
      </c>
      <c r="B72" s="5">
        <f>off_fin!B10</f>
        <v>0</v>
      </c>
      <c r="C72" s="4">
        <f>off_fin!C10</f>
        <v>7.4402834688004349E-3</v>
      </c>
      <c r="D72" s="4">
        <f>off_fin!D10</f>
        <v>5.5313911892951317E-3</v>
      </c>
      <c r="E72" s="4">
        <f>off_fin!E10</f>
        <v>7.1706927956471933E-4</v>
      </c>
      <c r="F72" s="4">
        <f>off_fin!F10</f>
        <v>9.429481972762499E-4</v>
      </c>
      <c r="G72" s="4">
        <f>off_fin!G10</f>
        <v>1.117584838124519E-3</v>
      </c>
      <c r="H72" s="4">
        <f>off_fin!H10</f>
        <v>1.244060812323089E-3</v>
      </c>
      <c r="I72" s="4">
        <f>off_fin!I10</f>
        <v>1.9107210943142272E-3</v>
      </c>
      <c r="J72" s="4">
        <f>off_fin!J10</f>
        <v>2.2325387075545766E-3</v>
      </c>
      <c r="K72" s="4">
        <f>off_fin!K10</f>
        <v>2.5252011387764117E-3</v>
      </c>
      <c r="L72" s="4">
        <f>off_fin!L10</f>
        <v>2.7836282823587855E-3</v>
      </c>
      <c r="M72" s="4">
        <f>off_fin!M10</f>
        <v>3.0047030437734268E-3</v>
      </c>
      <c r="N72" s="4">
        <f>off_fin!N10</f>
        <v>3.1971768222102126E-3</v>
      </c>
      <c r="O72" s="4">
        <f>off_fin!O10</f>
        <v>3.3685362514962458E-3</v>
      </c>
      <c r="P72" s="4">
        <f>off_fin!P10</f>
        <v>3.512076498153327E-3</v>
      </c>
    </row>
    <row r="73" spans="1:16">
      <c r="A73" s="5" t="str">
        <f>off_fin!A11</f>
        <v>Kapitaloverførsler</v>
      </c>
      <c r="B73" s="5">
        <f>off_fin!B11</f>
        <v>0</v>
      </c>
      <c r="C73" s="4">
        <f>off_fin!C11</f>
        <v>7.9078390571635238E-3</v>
      </c>
      <c r="D73" s="4">
        <f>off_fin!D11</f>
        <v>7.1526645999550054E-3</v>
      </c>
      <c r="E73" s="4">
        <f>off_fin!E11</f>
        <v>3.6773650376397127E-3</v>
      </c>
      <c r="F73" s="4">
        <f>off_fin!F11</f>
        <v>3.7985603645275257E-3</v>
      </c>
      <c r="G73" s="4">
        <f>off_fin!G11</f>
        <v>4.0926197388035934E-3</v>
      </c>
      <c r="H73" s="4">
        <f>off_fin!H11</f>
        <v>4.4305274781861748E-3</v>
      </c>
      <c r="I73" s="4">
        <f>off_fin!I11</f>
        <v>5.4296796790964663E-3</v>
      </c>
      <c r="J73" s="4">
        <f>off_fin!J11</f>
        <v>6.00413849632353E-3</v>
      </c>
      <c r="K73" s="4">
        <f>off_fin!K11</f>
        <v>6.5028635309459792E-3</v>
      </c>
      <c r="L73" s="4">
        <f>off_fin!L11</f>
        <v>6.9356605093896517E-3</v>
      </c>
      <c r="M73" s="4">
        <f>off_fin!M11</f>
        <v>7.3031397055338676E-3</v>
      </c>
      <c r="N73" s="4">
        <f>off_fin!N11</f>
        <v>7.6186200632750722E-3</v>
      </c>
      <c r="O73" s="4">
        <f>off_fin!O11</f>
        <v>7.89332034606538E-3</v>
      </c>
      <c r="P73" s="4">
        <f>off_fin!P11</f>
        <v>8.1232460108424664E-3</v>
      </c>
    </row>
    <row r="74" spans="1:16">
      <c r="A74" s="5" t="str">
        <f>off_fin!A12</f>
        <v>Afskrivninger</v>
      </c>
      <c r="B74" s="5">
        <f>off_fin!B12</f>
        <v>0</v>
      </c>
      <c r="C74" s="4">
        <f>off_fin!C12</f>
        <v>6.7778184888172444E-2</v>
      </c>
      <c r="D74" s="4">
        <f>off_fin!D12</f>
        <v>4.6238981238918786E-2</v>
      </c>
      <c r="E74" s="4">
        <f>off_fin!E12</f>
        <v>8.6851016005384807E-3</v>
      </c>
      <c r="F74" s="4">
        <f>off_fin!F12</f>
        <v>3.7030101280013383E-3</v>
      </c>
      <c r="G74" s="4">
        <f>off_fin!G12</f>
        <v>7.8869003740367205E-4</v>
      </c>
      <c r="H74" s="4">
        <f>off_fin!H12</f>
        <v>-1.3198801847082997E-3</v>
      </c>
      <c r="I74" s="4">
        <f>off_fin!I12</f>
        <v>-8.0746552673849337E-4</v>
      </c>
      <c r="J74" s="4">
        <f>off_fin!J12</f>
        <v>-1.4056420449142237E-3</v>
      </c>
      <c r="K74" s="4">
        <f>off_fin!K12</f>
        <v>-1.9306806051830883E-3</v>
      </c>
      <c r="L74" s="4">
        <f>off_fin!L12</f>
        <v>-2.3901289465086961E-3</v>
      </c>
      <c r="M74" s="4">
        <f>off_fin!M12</f>
        <v>-2.8125197580863848E-3</v>
      </c>
      <c r="N74" s="4">
        <f>off_fin!N12</f>
        <v>-3.1782203697039435E-3</v>
      </c>
      <c r="O74" s="4">
        <f>off_fin!O12</f>
        <v>-3.479249325104572E-3</v>
      </c>
      <c r="P74" s="4">
        <f>off_fin!P12</f>
        <v>-3.7426419338362216E-3</v>
      </c>
    </row>
    <row r="75" spans="1:16">
      <c r="A75" s="7" t="s">
        <v>37</v>
      </c>
      <c r="B75" s="5"/>
      <c r="C75" s="5"/>
      <c r="D75" s="5"/>
      <c r="E75" s="5"/>
      <c r="F75" s="5"/>
      <c r="G75" s="5"/>
      <c r="L75" s="5"/>
      <c r="M75" s="5"/>
      <c r="N75" s="5"/>
      <c r="O75" s="5"/>
      <c r="P75" s="5"/>
    </row>
    <row r="76" spans="1:16">
      <c r="A76" s="5" t="str">
        <f>off_fin!A13</f>
        <v>Formueindk., udg</v>
      </c>
      <c r="B76" s="5">
        <f>off_fin!B13</f>
        <v>0</v>
      </c>
      <c r="C76" s="4">
        <f>off_fin!C13</f>
        <v>6.8156926689759256E-2</v>
      </c>
      <c r="D76" s="4">
        <f>off_fin!D13</f>
        <v>5.7568484399264985E-2</v>
      </c>
      <c r="E76" s="4">
        <f>off_fin!E13</f>
        <v>5.6524427618700912E-2</v>
      </c>
      <c r="F76" s="4">
        <f>off_fin!F13</f>
        <v>6.17947277757942E-2</v>
      </c>
      <c r="G76" s="4">
        <f>off_fin!G13</f>
        <v>6.150247713575574E-2</v>
      </c>
      <c r="H76" s="4">
        <f>off_fin!H13</f>
        <v>5.8516066399255218E-2</v>
      </c>
      <c r="I76" s="4">
        <f>off_fin!I13</f>
        <v>5.645473709119786E-2</v>
      </c>
      <c r="J76" s="4">
        <f>off_fin!J13</f>
        <v>5.3164405819039917E-2</v>
      </c>
      <c r="K76" s="4">
        <f>off_fin!K13</f>
        <v>4.9637552430720433E-2</v>
      </c>
      <c r="L76" s="4">
        <f>off_fin!L13</f>
        <v>4.6016620711109679E-2</v>
      </c>
      <c r="M76" s="4">
        <f>off_fin!M13</f>
        <v>4.2368251540312207E-2</v>
      </c>
      <c r="N76" s="4">
        <f>off_fin!N13</f>
        <v>3.8747921205434466E-2</v>
      </c>
      <c r="O76" s="4">
        <f>off_fin!O13</f>
        <v>3.5190998307770838E-2</v>
      </c>
      <c r="P76" s="4">
        <f>off_fin!P13</f>
        <v>3.1707462582073687E-2</v>
      </c>
    </row>
    <row r="77" spans="1:16">
      <c r="A77" s="5" t="str">
        <f>off_fin!A14</f>
        <v>Forbrug</v>
      </c>
      <c r="B77" s="5">
        <f>off_fin!B14</f>
        <v>0</v>
      </c>
      <c r="C77" s="4">
        <f>off_fin!C14</f>
        <v>0.51135299270271517</v>
      </c>
      <c r="D77" s="4">
        <f>off_fin!D14</f>
        <v>0.37142420466106074</v>
      </c>
      <c r="E77" s="4">
        <f>off_fin!E14</f>
        <v>5.3874396618503795E-2</v>
      </c>
      <c r="F77" s="4">
        <f>off_fin!F14</f>
        <v>-2.2807498708690588E-2</v>
      </c>
      <c r="G77" s="4">
        <f>off_fin!G14</f>
        <v>-4.7460948697448657E-2</v>
      </c>
      <c r="H77" s="4">
        <f>off_fin!H14</f>
        <v>-6.2755808485331244E-2</v>
      </c>
      <c r="I77" s="4">
        <f>off_fin!I14</f>
        <v>-5.2345448544361517E-2</v>
      </c>
      <c r="J77" s="4">
        <f>off_fin!J14</f>
        <v>-5.2696151463631935E-2</v>
      </c>
      <c r="K77" s="4">
        <f>off_fin!K14</f>
        <v>-5.2908694590314553E-2</v>
      </c>
      <c r="L77" s="4">
        <f>off_fin!L14</f>
        <v>-5.2850331559621821E-2</v>
      </c>
      <c r="M77" s="4">
        <f>off_fin!M14</f>
        <v>-5.2796286452895913E-2</v>
      </c>
      <c r="N77" s="4">
        <f>off_fin!N14</f>
        <v>-5.2550190058376245E-2</v>
      </c>
      <c r="O77" s="4">
        <f>off_fin!O14</f>
        <v>-5.2000925803451281E-2</v>
      </c>
      <c r="P77" s="4">
        <f>off_fin!P14</f>
        <v>-5.1415166204382245E-2</v>
      </c>
    </row>
    <row r="78" spans="1:16">
      <c r="A78" s="5" t="str">
        <f>off_fin!A15</f>
        <v>Investeringer inkl. lagre og jord mv.</v>
      </c>
      <c r="B78" s="5">
        <f>off_fin!B15</f>
        <v>0</v>
      </c>
      <c r="C78" s="4">
        <f>off_fin!C15</f>
        <v>8.6071767950385958E-2</v>
      </c>
      <c r="D78" s="4">
        <f>off_fin!D15</f>
        <v>5.9390170418142318E-2</v>
      </c>
      <c r="E78" s="4">
        <f>off_fin!E15</f>
        <v>1.1320184608845096E-2</v>
      </c>
      <c r="F78" s="4">
        <f>off_fin!F15</f>
        <v>4.021751143756358E-3</v>
      </c>
      <c r="G78" s="4">
        <f>off_fin!G15</f>
        <v>5.0585071985764785E-4</v>
      </c>
      <c r="H78" s="4">
        <f>off_fin!H15</f>
        <v>-2.0151129439458515E-3</v>
      </c>
      <c r="I78" s="4">
        <f>off_fin!I15</f>
        <v>-1.3229410054784729E-3</v>
      </c>
      <c r="J78" s="4">
        <f>off_fin!J15</f>
        <v>-2.0046655528469515E-3</v>
      </c>
      <c r="K78" s="4">
        <f>off_fin!K15</f>
        <v>-2.6043540877624949E-3</v>
      </c>
      <c r="L78" s="4">
        <f>off_fin!L15</f>
        <v>-3.1303050345070638E-3</v>
      </c>
      <c r="M78" s="4">
        <f>off_fin!M15</f>
        <v>-3.6167402605626897E-3</v>
      </c>
      <c r="N78" s="4">
        <f>off_fin!N15</f>
        <v>-4.038940673978697E-3</v>
      </c>
      <c r="O78" s="4">
        <f>off_fin!O15</f>
        <v>-4.3865594966066013E-3</v>
      </c>
      <c r="P78" s="4">
        <f>off_fin!P15</f>
        <v>-4.6920193539228272E-3</v>
      </c>
    </row>
    <row r="79" spans="1:16">
      <c r="A79" s="5" t="str">
        <f>off_fin!A16</f>
        <v>Indkomstoverførsler ekskl. (syge)dagpenge</v>
      </c>
      <c r="B79" s="5">
        <f>off_fin!B16</f>
        <v>0</v>
      </c>
      <c r="C79" s="4">
        <f>off_fin!C16</f>
        <v>0.20074051278461091</v>
      </c>
      <c r="D79" s="4">
        <f>off_fin!D16</f>
        <v>0.19707058046721748</v>
      </c>
      <c r="E79" s="4">
        <f>off_fin!E16</f>
        <v>0.14203838808247404</v>
      </c>
      <c r="F79" s="4">
        <f>off_fin!F16</f>
        <v>6.2132754698343007E-2</v>
      </c>
      <c r="G79" s="4">
        <f>off_fin!G16</f>
        <v>-1.4434194993260263E-3</v>
      </c>
      <c r="H79" s="4">
        <f>off_fin!H16</f>
        <v>-2.1432095533516105E-2</v>
      </c>
      <c r="I79" s="4">
        <f>off_fin!I16</f>
        <v>-2.1276897714711751E-2</v>
      </c>
      <c r="J79" s="4">
        <f>off_fin!J16</f>
        <v>-2.499440947485887E-2</v>
      </c>
      <c r="K79" s="4">
        <f>off_fin!K16</f>
        <v>-2.7189870629426238E-2</v>
      </c>
      <c r="L79" s="4">
        <f>off_fin!L16</f>
        <v>-2.8938831594942371E-2</v>
      </c>
      <c r="M79" s="4">
        <f>off_fin!M16</f>
        <v>-3.0116012424546312E-2</v>
      </c>
      <c r="N79" s="4">
        <f>off_fin!N16</f>
        <v>-3.084101570201625E-2</v>
      </c>
      <c r="O79" s="4">
        <f>off_fin!O16</f>
        <v>-3.1122325015390473E-2</v>
      </c>
      <c r="P79" s="4">
        <f>off_fin!P16</f>
        <v>-3.1210158716113767E-2</v>
      </c>
    </row>
    <row r="80" spans="1:16">
      <c r="A80" s="5" t="str">
        <f>off_fin!A17</f>
        <v>Dagpenge</v>
      </c>
      <c r="B80" s="5">
        <f>off_fin!B17</f>
        <v>0</v>
      </c>
      <c r="C80" s="4">
        <f>off_fin!C17</f>
        <v>0.10359100373943819</v>
      </c>
      <c r="D80" s="4">
        <f>off_fin!D17</f>
        <v>9.1761371923804513E-2</v>
      </c>
      <c r="E80" s="4">
        <f>off_fin!E17</f>
        <v>4.2567037752079595E-2</v>
      </c>
      <c r="F80" s="4">
        <f>off_fin!F17</f>
        <v>3.1695221969245346E-2</v>
      </c>
      <c r="G80" s="4">
        <f>off_fin!G17</f>
        <v>1.9273950127517758E-2</v>
      </c>
      <c r="H80" s="4">
        <f>off_fin!H17</f>
        <v>1.0933521756311571E-2</v>
      </c>
      <c r="I80" s="4">
        <f>off_fin!I17</f>
        <v>9.7214908267249101E-3</v>
      </c>
      <c r="J80" s="4">
        <f>off_fin!J17</f>
        <v>6.8195918229884134E-3</v>
      </c>
      <c r="K80" s="4">
        <f>off_fin!K17</f>
        <v>4.7179973164754863E-3</v>
      </c>
      <c r="L80" s="4">
        <f>off_fin!L17</f>
        <v>3.0421110356939618E-3</v>
      </c>
      <c r="M80" s="4">
        <f>off_fin!M17</f>
        <v>1.6348166109821927E-3</v>
      </c>
      <c r="N80" s="4">
        <f>off_fin!N17</f>
        <v>4.6879631466179017E-4</v>
      </c>
      <c r="O80" s="4">
        <f>off_fin!O17</f>
        <v>-4.622822854205566E-4</v>
      </c>
      <c r="P80" s="4">
        <f>off_fin!P17</f>
        <v>-1.2561995773231471E-3</v>
      </c>
    </row>
    <row r="81" spans="1:16">
      <c r="A81" s="5" t="str">
        <f>off_fin!A18</f>
        <v>Sygedagpenge</v>
      </c>
      <c r="B81" s="5">
        <f>off_fin!B18</f>
        <v>0</v>
      </c>
      <c r="C81" s="4">
        <f>off_fin!C18</f>
        <v>4.7575506040591353E-3</v>
      </c>
      <c r="D81" s="4">
        <f>off_fin!D18</f>
        <v>4.1792274224446979E-3</v>
      </c>
      <c r="E81" s="4">
        <f>off_fin!E18</f>
        <v>3.0801211893354274E-3</v>
      </c>
      <c r="F81" s="4">
        <f>off_fin!F18</f>
        <v>1.1506204417283117E-3</v>
      </c>
      <c r="G81" s="4">
        <f>off_fin!G18</f>
        <v>-5.5561427186801016E-4</v>
      </c>
      <c r="H81" s="4">
        <f>off_fin!H18</f>
        <v>-1.0344675672883108E-3</v>
      </c>
      <c r="I81" s="4">
        <f>off_fin!I18</f>
        <v>-9.7655281337738487E-4</v>
      </c>
      <c r="J81" s="4">
        <f>off_fin!J18</f>
        <v>-1.0302348351306501E-3</v>
      </c>
      <c r="K81" s="4">
        <f>off_fin!K18</f>
        <v>-1.0482968428717765E-3</v>
      </c>
      <c r="L81" s="4">
        <f>off_fin!L18</f>
        <v>-1.0606041291831847E-3</v>
      </c>
      <c r="M81" s="4">
        <f>off_fin!M18</f>
        <v>-1.0603508612958557E-3</v>
      </c>
      <c r="N81" s="4">
        <f>off_fin!N18</f>
        <v>-1.0505345814481037E-3</v>
      </c>
      <c r="O81" s="4">
        <f>off_fin!O18</f>
        <v>-1.0311544280879881E-3</v>
      </c>
      <c r="P81" s="4">
        <f>off_fin!P18</f>
        <v>-1.0088339720173423E-3</v>
      </c>
    </row>
    <row r="82" spans="1:16">
      <c r="A82" s="5" t="str">
        <f>off_fin!A19</f>
        <v>Andre lbd. overførsler</v>
      </c>
      <c r="B82" s="5">
        <f>off_fin!B19</f>
        <v>0</v>
      </c>
      <c r="C82" s="4">
        <f>off_fin!C19</f>
        <v>1.6472354631918984E-2</v>
      </c>
      <c r="D82" s="4">
        <f>off_fin!D19</f>
        <v>7.2056580891737276E-3</v>
      </c>
      <c r="E82" s="4">
        <f>off_fin!E19</f>
        <v>-1.9405975409214626E-4</v>
      </c>
      <c r="F82" s="4">
        <f>off_fin!F19</f>
        <v>-9.8620843715968576E-4</v>
      </c>
      <c r="G82" s="4">
        <f>off_fin!G19</f>
        <v>3.6991329580216004E-4</v>
      </c>
      <c r="H82" s="4">
        <f>off_fin!H19</f>
        <v>5.4342130382178944E-4</v>
      </c>
      <c r="I82" s="4">
        <f>off_fin!I19</f>
        <v>1.2503710308549021E-3</v>
      </c>
      <c r="J82" s="4">
        <f>off_fin!J19</f>
        <v>1.3918244729571594E-3</v>
      </c>
      <c r="K82" s="4">
        <f>off_fin!K19</f>
        <v>1.4108804967556399E-3</v>
      </c>
      <c r="L82" s="4">
        <f>off_fin!L19</f>
        <v>1.5392326745751195E-3</v>
      </c>
      <c r="M82" s="4">
        <f>off_fin!M19</f>
        <v>1.6502451983342326E-3</v>
      </c>
      <c r="N82" s="4">
        <f>off_fin!N19</f>
        <v>1.7528327320073256E-3</v>
      </c>
      <c r="O82" s="4">
        <f>off_fin!O19</f>
        <v>1.8522564457355006E-3</v>
      </c>
      <c r="P82" s="4">
        <f>off_fin!P19</f>
        <v>1.9392166051499515E-3</v>
      </c>
    </row>
    <row r="83" spans="1:16">
      <c r="A83" s="5" t="str">
        <f>off_fin!A20</f>
        <v>Kapitaloverførsler</v>
      </c>
      <c r="B83" s="5">
        <f>off_fin!B20</f>
        <v>0</v>
      </c>
      <c r="C83" s="4">
        <f>off_fin!C20</f>
        <v>4.3304832932086201E-3</v>
      </c>
      <c r="D83" s="4">
        <f>off_fin!D20</f>
        <v>3.91693537616572E-3</v>
      </c>
      <c r="E83" s="4">
        <f>off_fin!E20</f>
        <v>2.0137951396598242E-3</v>
      </c>
      <c r="F83" s="4">
        <f>off_fin!F20</f>
        <v>2.0801640091461238E-3</v>
      </c>
      <c r="G83" s="4">
        <f>off_fin!G20</f>
        <v>2.2411965236306952E-3</v>
      </c>
      <c r="H83" s="4">
        <f>off_fin!H20</f>
        <v>2.4262412380542386E-3</v>
      </c>
      <c r="I83" s="4">
        <f>off_fin!I20</f>
        <v>2.9733960147432237E-3</v>
      </c>
      <c r="J83" s="4">
        <f>off_fin!J20</f>
        <v>3.2879806051294702E-3</v>
      </c>
      <c r="K83" s="4">
        <f>off_fin!K20</f>
        <v>3.5610919336132585E-3</v>
      </c>
      <c r="L83" s="4">
        <f>off_fin!L20</f>
        <v>3.7980998027610235E-3</v>
      </c>
      <c r="M83" s="4">
        <f>off_fin!M20</f>
        <v>3.9993384101733587E-3</v>
      </c>
      <c r="N83" s="4">
        <f>off_fin!N20</f>
        <v>4.172101463222111E-3</v>
      </c>
      <c r="O83" s="4">
        <f>off_fin!O20</f>
        <v>4.322532570464388E-3</v>
      </c>
      <c r="P83" s="4">
        <f>off_fin!P20</f>
        <v>4.4484442440327343E-3</v>
      </c>
    </row>
    <row r="84" spans="1:16">
      <c r="A84" s="5" t="str">
        <f>off_fin!A21</f>
        <v>Subsidier ekskl. løntilskud</v>
      </c>
      <c r="B84" s="5">
        <f>off_fin!B21</f>
        <v>0</v>
      </c>
      <c r="C84" s="4">
        <f>off_fin!C21</f>
        <v>1.9065121606119728E-2</v>
      </c>
      <c r="D84" s="4">
        <f>off_fin!D21</f>
        <v>1.751808769256602E-2</v>
      </c>
      <c r="E84" s="4">
        <f>off_fin!E21</f>
        <v>1.0316331448705363E-2</v>
      </c>
      <c r="F84" s="4">
        <f>off_fin!F21</f>
        <v>1.1694397018136016E-2</v>
      </c>
      <c r="G84" s="4">
        <f>off_fin!G21</f>
        <v>1.31235928446225E-2</v>
      </c>
      <c r="H84" s="4">
        <f>off_fin!H21</f>
        <v>1.4540628444400738E-2</v>
      </c>
      <c r="I84" s="4">
        <f>off_fin!I21</f>
        <v>1.7648390824360316E-2</v>
      </c>
      <c r="J84" s="4">
        <f>off_fin!J21</f>
        <v>1.9561699343448868E-2</v>
      </c>
      <c r="K84" s="4">
        <f>off_fin!K21</f>
        <v>2.1232148859603672E-2</v>
      </c>
      <c r="L84" s="4">
        <f>off_fin!L21</f>
        <v>2.2684761316468904E-2</v>
      </c>
      <c r="M84" s="4">
        <f>off_fin!M21</f>
        <v>2.3925258241525249E-2</v>
      </c>
      <c r="N84" s="4">
        <f>off_fin!N21</f>
        <v>2.4992852263420406E-2</v>
      </c>
      <c r="O84" s="4">
        <f>off_fin!O21</f>
        <v>2.5920417010464547E-2</v>
      </c>
      <c r="P84" s="4">
        <f>off_fin!P21</f>
        <v>2.6700078487531975E-2</v>
      </c>
    </row>
    <row r="85" spans="1:16">
      <c r="A85" s="17" t="str">
        <f>off_fin!A22</f>
        <v>Løntilskud</v>
      </c>
      <c r="B85" s="17">
        <f>off_fin!B22</f>
        <v>0</v>
      </c>
      <c r="C85" s="19">
        <f>off_fin!C22</f>
        <v>2.5138820468966316E-2</v>
      </c>
      <c r="D85" s="19">
        <f>off_fin!D22</f>
        <v>2.3000925777446168E-2</v>
      </c>
      <c r="E85" s="19">
        <f>off_fin!E22</f>
        <v>1.0868304157011982E-2</v>
      </c>
      <c r="F85" s="19">
        <f>off_fin!F22</f>
        <v>8.1380113070111115E-3</v>
      </c>
      <c r="G85" s="19">
        <f>off_fin!G22</f>
        <v>4.9437596259211958E-3</v>
      </c>
      <c r="H85" s="19">
        <f>off_fin!H22</f>
        <v>2.8007597778642868E-3</v>
      </c>
      <c r="I85" s="19">
        <f>off_fin!I22</f>
        <v>2.4990206305776641E-3</v>
      </c>
      <c r="J85" s="19">
        <f>off_fin!J22</f>
        <v>1.7544692962288833E-3</v>
      </c>
      <c r="K85" s="19">
        <f>off_fin!K22</f>
        <v>1.2157742597964927E-3</v>
      </c>
      <c r="L85" s="19">
        <f>off_fin!L22</f>
        <v>7.8617085010906917E-4</v>
      </c>
      <c r="M85" s="19">
        <f>off_fin!M22</f>
        <v>4.2564129579283905E-4</v>
      </c>
      <c r="N85" s="19">
        <f>off_fin!N22</f>
        <v>1.2722545213389447E-4</v>
      </c>
      <c r="O85" s="19">
        <f>off_fin!O22</f>
        <v>-1.1061555434976889E-4</v>
      </c>
      <c r="P85" s="19">
        <f>off_fin!P22</f>
        <v>-3.1328468101363138E-4</v>
      </c>
    </row>
    <row r="86" spans="1:16">
      <c r="A86" s="5"/>
      <c r="B86" s="5"/>
      <c r="C86" s="5"/>
      <c r="D86" s="5"/>
      <c r="E86" s="5"/>
      <c r="F86" s="5"/>
      <c r="G86" s="5"/>
      <c r="L86" s="5"/>
      <c r="M86" s="5"/>
      <c r="N86" s="5"/>
      <c r="O86" s="5"/>
      <c r="P86" s="5"/>
    </row>
    <row r="87" spans="1:16">
      <c r="A87" s="6" t="s">
        <v>38</v>
      </c>
      <c r="B87" s="4">
        <f>B63-(SUM(B65:B74)-SUM(B76:B85))</f>
        <v>0</v>
      </c>
      <c r="C87" s="4">
        <f t="shared" ref="C87:G87" si="14">C63-(SUM(C65:C74)-SUM(C76:C85))</f>
        <v>1.4876988529977098E-14</v>
      </c>
      <c r="D87" s="4">
        <f t="shared" si="14"/>
        <v>1.9317880628477724E-14</v>
      </c>
      <c r="E87" s="4">
        <f t="shared" si="14"/>
        <v>3.5527136788005009E-15</v>
      </c>
      <c r="F87" s="4">
        <f t="shared" si="14"/>
        <v>6.8001160258290838E-15</v>
      </c>
      <c r="G87" s="4">
        <f t="shared" si="14"/>
        <v>1.2378986724570495E-14</v>
      </c>
      <c r="H87" s="4">
        <f t="shared" ref="H87:K87" si="15">H63-(SUM(H65:H74)-SUM(H76:H85))</f>
        <v>-1.8041124150158794E-15</v>
      </c>
      <c r="I87" s="4">
        <f t="shared" si="15"/>
        <v>-2.9420910152566648E-15</v>
      </c>
      <c r="J87" s="4">
        <f t="shared" si="15"/>
        <v>-9.1593399531575415E-16</v>
      </c>
      <c r="K87" s="4">
        <f t="shared" si="15"/>
        <v>0</v>
      </c>
      <c r="L87" s="4">
        <f t="shared" ref="L87:P87" si="16">L63-(SUM(L65:L74)-SUM(L76:L85))</f>
        <v>4.163336342344337E-15</v>
      </c>
      <c r="M87" s="4">
        <f t="shared" si="16"/>
        <v>-1.557087792036782E-14</v>
      </c>
      <c r="N87" s="4">
        <f t="shared" si="16"/>
        <v>1.4377388168895777E-14</v>
      </c>
      <c r="O87" s="4">
        <f t="shared" si="16"/>
        <v>-9.6034291630076041E-15</v>
      </c>
      <c r="P87" s="4">
        <f t="shared" si="16"/>
        <v>1.9706458687096529E-15</v>
      </c>
    </row>
    <row r="88" spans="1:16">
      <c r="L88" s="5"/>
      <c r="M88" s="5"/>
      <c r="N88" s="5"/>
      <c r="O88" s="5"/>
      <c r="P88" s="5"/>
    </row>
    <row r="89" spans="1:16">
      <c r="L89" s="5"/>
      <c r="M89" s="5"/>
      <c r="N89" s="5"/>
      <c r="O89" s="5"/>
      <c r="P89" s="5"/>
    </row>
    <row r="90" spans="1:16" ht="18.75">
      <c r="A90" s="3" t="s">
        <v>39</v>
      </c>
      <c r="B90" s="5"/>
      <c r="C90" s="5"/>
      <c r="D90" s="5"/>
      <c r="E90" s="5"/>
      <c r="F90" s="5"/>
      <c r="G90" s="5"/>
      <c r="L90" s="5"/>
      <c r="M90" s="5"/>
      <c r="N90" s="5"/>
      <c r="O90" s="5"/>
      <c r="P90" s="5"/>
    </row>
    <row r="91" spans="1:16">
      <c r="A91" s="15"/>
      <c r="B91" s="15">
        <f>B2</f>
        <v>2021</v>
      </c>
      <c r="C91" s="15">
        <f t="shared" ref="C91:G91" si="17">C2</f>
        <v>2022</v>
      </c>
      <c r="D91" s="15">
        <f t="shared" si="17"/>
        <v>2023</v>
      </c>
      <c r="E91" s="15">
        <f t="shared" si="17"/>
        <v>2024</v>
      </c>
      <c r="F91" s="15">
        <f t="shared" si="17"/>
        <v>2025</v>
      </c>
      <c r="G91" s="15">
        <f t="shared" si="17"/>
        <v>2026</v>
      </c>
      <c r="H91" s="15">
        <f t="shared" ref="H91:K91" si="18">H2</f>
        <v>2027</v>
      </c>
      <c r="I91" s="15">
        <f t="shared" si="18"/>
        <v>2028</v>
      </c>
      <c r="J91" s="15">
        <f t="shared" si="18"/>
        <v>2029</v>
      </c>
      <c r="K91" s="15">
        <f t="shared" si="18"/>
        <v>2030</v>
      </c>
      <c r="L91" s="15">
        <f t="shared" ref="L91:P91" si="19">L2</f>
        <v>2031</v>
      </c>
      <c r="M91" s="15">
        <f t="shared" si="19"/>
        <v>2032</v>
      </c>
      <c r="N91" s="15">
        <f t="shared" si="19"/>
        <v>2033</v>
      </c>
      <c r="O91" s="15">
        <f t="shared" si="19"/>
        <v>2034</v>
      </c>
      <c r="P91" s="15">
        <f t="shared" si="19"/>
        <v>2035</v>
      </c>
    </row>
    <row r="92" spans="1:16">
      <c r="A92" s="5"/>
      <c r="B92" s="5"/>
      <c r="C92" s="5"/>
      <c r="D92" s="5"/>
      <c r="E92" s="5"/>
      <c r="F92" s="5"/>
      <c r="G92" s="5"/>
      <c r="L92" s="5"/>
      <c r="M92" s="5"/>
      <c r="N92" s="5"/>
      <c r="O92" s="5"/>
      <c r="P92" s="5"/>
    </row>
    <row r="93" spans="1:16">
      <c r="A93" s="6" t="str">
        <f>'CP-fordelt'!A2</f>
        <v>I alt</v>
      </c>
      <c r="B93" s="6">
        <f>'CP-fordelt'!B2</f>
        <v>0</v>
      </c>
      <c r="C93" s="20">
        <f>'CP-fordelt'!C2</f>
        <v>-1.1808411988333156</v>
      </c>
      <c r="D93" s="20">
        <f>'CP-fordelt'!D2</f>
        <v>-1.4483072603111324</v>
      </c>
      <c r="E93" s="20">
        <f>'CP-fordelt'!E2</f>
        <v>-0.48336885269132379</v>
      </c>
      <c r="F93" s="20">
        <f>'CP-fordelt'!F2</f>
        <v>-0.20433547077819414</v>
      </c>
      <c r="G93" s="20">
        <f>'CP-fordelt'!G2</f>
        <v>-5.2504297263700206E-2</v>
      </c>
      <c r="H93" s="20">
        <f>'CP-fordelt'!H2</f>
        <v>5.3468599015804585E-2</v>
      </c>
      <c r="I93" s="20">
        <f>'CP-fordelt'!I2</f>
        <v>-4.3956249271370762E-2</v>
      </c>
      <c r="J93" s="20">
        <f>'CP-fordelt'!J2</f>
        <v>-2.063439673424261E-2</v>
      </c>
      <c r="K93" s="20">
        <f>'CP-fordelt'!K2</f>
        <v>-4.318812778092429E-3</v>
      </c>
      <c r="L93" s="20">
        <f>'CP-fordelt'!L2</f>
        <v>1.0028387645633074E-2</v>
      </c>
      <c r="M93" s="20">
        <f>'CP-fordelt'!M2</f>
        <v>2.6063012783117401E-2</v>
      </c>
      <c r="N93" s="20">
        <f>'CP-fordelt'!N2</f>
        <v>4.1529510297477756E-2</v>
      </c>
      <c r="O93" s="20">
        <f>'CP-fordelt'!O2</f>
        <v>5.5253503505015011E-2</v>
      </c>
      <c r="P93" s="20">
        <f>'CP-fordelt'!P2</f>
        <v>6.9585824021922704E-2</v>
      </c>
    </row>
    <row r="94" spans="1:16">
      <c r="A94" s="6" t="str">
        <f>'CP-fordelt'!A3</f>
        <v>Bolig</v>
      </c>
      <c r="B94" s="6">
        <f>'CP-fordelt'!B3</f>
        <v>0</v>
      </c>
      <c r="C94" s="20">
        <f>'CP-fordelt'!C3</f>
        <v>-0.15494916850351537</v>
      </c>
      <c r="D94" s="20">
        <f>'CP-fordelt'!D3</f>
        <v>-0.34554094699789095</v>
      </c>
      <c r="E94" s="20">
        <f>'CP-fordelt'!E3</f>
        <v>-0.43784352925937409</v>
      </c>
      <c r="F94" s="20">
        <f>'CP-fordelt'!F3</f>
        <v>-0.4681550995041861</v>
      </c>
      <c r="G94" s="20">
        <f>'CP-fordelt'!G3</f>
        <v>-0.46386175140699093</v>
      </c>
      <c r="H94" s="20">
        <f>'CP-fordelt'!H3</f>
        <v>-0.43994413841063063</v>
      </c>
      <c r="I94" s="20">
        <f>'CP-fordelt'!I3</f>
        <v>-0.41961798804478478</v>
      </c>
      <c r="J94" s="20">
        <f>'CP-fordelt'!J3</f>
        <v>-0.39998187991013845</v>
      </c>
      <c r="K94" s="20">
        <f>'CP-fordelt'!K3</f>
        <v>-0.38056448142965715</v>
      </c>
      <c r="L94" s="20">
        <f>'CP-fordelt'!L3</f>
        <v>-0.36131399675318754</v>
      </c>
      <c r="M94" s="20">
        <f>'CP-fordelt'!M3</f>
        <v>-0.34213330965843225</v>
      </c>
      <c r="N94" s="20">
        <f>'CP-fordelt'!N3</f>
        <v>-0.32302115451922075</v>
      </c>
      <c r="O94" s="20">
        <f>'CP-fordelt'!O3</f>
        <v>-0.3040424861798896</v>
      </c>
      <c r="P94" s="20">
        <f>'CP-fordelt'!P3</f>
        <v>-0.285190548561709</v>
      </c>
    </row>
    <row r="95" spans="1:16">
      <c r="A95" s="6" t="str">
        <f>'CP-fordelt'!A4</f>
        <v>Fødevarer</v>
      </c>
      <c r="B95" s="6">
        <f>'CP-fordelt'!B4</f>
        <v>0</v>
      </c>
      <c r="C95" s="20">
        <f>'CP-fordelt'!C4</f>
        <v>-0.88250627823728278</v>
      </c>
      <c r="D95" s="20">
        <f>'CP-fordelt'!D4</f>
        <v>-0.75363181719357852</v>
      </c>
      <c r="E95" s="20">
        <f>'CP-fordelt'!E4</f>
        <v>0.10311452419002887</v>
      </c>
      <c r="F95" s="20">
        <f>'CP-fordelt'!F4</f>
        <v>0.33868721097050081</v>
      </c>
      <c r="G95" s="20">
        <f>'CP-fordelt'!G4</f>
        <v>0.38068433569347082</v>
      </c>
      <c r="H95" s="20">
        <f>'CP-fordelt'!H4</f>
        <v>0.36296190356970293</v>
      </c>
      <c r="I95" s="20">
        <f>'CP-fordelt'!I4</f>
        <v>0.23763057814105704</v>
      </c>
      <c r="J95" s="20">
        <f>'CP-fordelt'!J4</f>
        <v>0.19603122000504403</v>
      </c>
      <c r="K95" s="20">
        <f>'CP-fordelt'!K4</f>
        <v>0.17648128786003081</v>
      </c>
      <c r="L95" s="20">
        <f>'CP-fordelt'!L4</f>
        <v>0.1657736886575778</v>
      </c>
      <c r="M95" s="20">
        <f>'CP-fordelt'!M4</f>
        <v>0.16117105896236161</v>
      </c>
      <c r="N95" s="20">
        <f>'CP-fordelt'!N4</f>
        <v>0.15920391976995685</v>
      </c>
      <c r="O95" s="20">
        <f>'CP-fordelt'!O4</f>
        <v>0.15783086380838363</v>
      </c>
      <c r="P95" s="20">
        <f>'CP-fordelt'!P4</f>
        <v>0.1577185809026993</v>
      </c>
    </row>
    <row r="96" spans="1:16">
      <c r="A96" s="6" t="str">
        <f>'CP-fordelt'!A5</f>
        <v>Energi</v>
      </c>
      <c r="B96" s="6">
        <f>'CP-fordelt'!B5</f>
        <v>0</v>
      </c>
      <c r="C96" s="20">
        <f>'CP-fordelt'!C5</f>
        <v>-0.4733563599286672</v>
      </c>
      <c r="D96" s="20">
        <f>'CP-fordelt'!D5</f>
        <v>-0.8826111549077531</v>
      </c>
      <c r="E96" s="20">
        <f>'CP-fordelt'!E5</f>
        <v>-0.99128831803785289</v>
      </c>
      <c r="F96" s="20">
        <f>'CP-fordelt'!F5</f>
        <v>-0.97772608406380135</v>
      </c>
      <c r="G96" s="20">
        <f>'CP-fordelt'!G5</f>
        <v>-0.84069336151004759</v>
      </c>
      <c r="H96" s="20">
        <f>'CP-fordelt'!H5</f>
        <v>-0.68872787434758331</v>
      </c>
      <c r="I96" s="20">
        <f>'CP-fordelt'!I5</f>
        <v>-0.54694618714152821</v>
      </c>
      <c r="J96" s="20">
        <f>'CP-fordelt'!J5</f>
        <v>-0.43614671427163465</v>
      </c>
      <c r="K96" s="20">
        <f>'CP-fordelt'!K5</f>
        <v>-0.34131449151948434</v>
      </c>
      <c r="L96" s="20">
        <f>'CP-fordelt'!L5</f>
        <v>-0.25842530136126474</v>
      </c>
      <c r="M96" s="20">
        <f>'CP-fordelt'!M5</f>
        <v>-0.18522258138082837</v>
      </c>
      <c r="N96" s="20">
        <f>'CP-fordelt'!N5</f>
        <v>-0.1198794113051016</v>
      </c>
      <c r="O96" s="20">
        <f>'CP-fordelt'!O5</f>
        <v>-6.1297765884604782E-2</v>
      </c>
      <c r="P96" s="20">
        <f>'CP-fordelt'!P5</f>
        <v>-8.5821363368876469E-3</v>
      </c>
    </row>
    <row r="97" spans="1:16">
      <c r="A97" s="6" t="str">
        <f>'CP-fordelt'!A6</f>
        <v>Transportbrændsler</v>
      </c>
      <c r="B97" s="6">
        <f>'CP-fordelt'!B6</f>
        <v>0</v>
      </c>
      <c r="C97" s="20">
        <f>'CP-fordelt'!C6</f>
        <v>-1.4491860975772597</v>
      </c>
      <c r="D97" s="20">
        <f>'CP-fordelt'!D6</f>
        <v>-2.3493326169502615</v>
      </c>
      <c r="E97" s="20">
        <f>'CP-fordelt'!E6</f>
        <v>-2.1105010982910954</v>
      </c>
      <c r="F97" s="20">
        <f>'CP-fordelt'!F6</f>
        <v>-1.5752558934708727</v>
      </c>
      <c r="G97" s="20">
        <f>'CP-fordelt'!G6</f>
        <v>-1.0624950175467163</v>
      </c>
      <c r="H97" s="20">
        <f>'CP-fordelt'!H6</f>
        <v>-0.7071909868181625</v>
      </c>
      <c r="I97" s="20">
        <f>'CP-fordelt'!I6</f>
        <v>-0.50942212418398913</v>
      </c>
      <c r="J97" s="20">
        <f>'CP-fordelt'!J6</f>
        <v>-0.4099345449239955</v>
      </c>
      <c r="K97" s="20">
        <f>'CP-fordelt'!K6</f>
        <v>-0.35284798868039369</v>
      </c>
      <c r="L97" s="20">
        <f>'CP-fordelt'!L6</f>
        <v>-0.31776195203255808</v>
      </c>
      <c r="M97" s="20">
        <f>'CP-fordelt'!M6</f>
        <v>-0.29428868881845593</v>
      </c>
      <c r="N97" s="20">
        <f>'CP-fordelt'!N6</f>
        <v>-0.27697817052213525</v>
      </c>
      <c r="O97" s="20">
        <f>'CP-fordelt'!O6</f>
        <v>-0.26349370521269178</v>
      </c>
      <c r="P97" s="20">
        <f>'CP-fordelt'!P6</f>
        <v>-0.25215580277720973</v>
      </c>
    </row>
    <row r="98" spans="1:16">
      <c r="A98" s="6" t="str">
        <f>'CP-fordelt'!A7</f>
        <v>Bilkøb</v>
      </c>
      <c r="B98" s="6">
        <f>'CP-fordelt'!B7</f>
        <v>0</v>
      </c>
      <c r="C98" s="20">
        <f>'CP-fordelt'!C7</f>
        <v>-7.7956983297225779</v>
      </c>
      <c r="D98" s="20">
        <f>'CP-fordelt'!D7</f>
        <v>-4.9418786783604229</v>
      </c>
      <c r="E98" s="20">
        <f>'CP-fordelt'!E7</f>
        <v>2.617340218838593</v>
      </c>
      <c r="F98" s="20">
        <f>'CP-fordelt'!F7</f>
        <v>1.4163930810884739</v>
      </c>
      <c r="G98" s="20">
        <f>'CP-fordelt'!G7</f>
        <v>0.79643935243098873</v>
      </c>
      <c r="H98" s="20">
        <f>'CP-fordelt'!H7</f>
        <v>0.55387472603571908</v>
      </c>
      <c r="I98" s="20">
        <f>'CP-fordelt'!I7</f>
        <v>-0.54741142486062211</v>
      </c>
      <c r="J98" s="20">
        <f>'CP-fordelt'!J7</f>
        <v>-0.24929216185221037</v>
      </c>
      <c r="K98" s="20">
        <f>'CP-fordelt'!K7</f>
        <v>-0.20887677994503306</v>
      </c>
      <c r="L98" s="20">
        <f>'CP-fordelt'!L7</f>
        <v>-0.2090312480150236</v>
      </c>
      <c r="M98" s="20">
        <f>'CP-fordelt'!M7</f>
        <v>-0.19918817103011799</v>
      </c>
      <c r="N98" s="20">
        <f>'CP-fordelt'!N7</f>
        <v>-0.19642305398188675</v>
      </c>
      <c r="O98" s="20">
        <f>'CP-fordelt'!O7</f>
        <v>-0.20110628788408969</v>
      </c>
      <c r="P98" s="20">
        <f>'CP-fordelt'!P7</f>
        <v>-0.19459626359962234</v>
      </c>
    </row>
    <row r="99" spans="1:16">
      <c r="A99" s="6" t="str">
        <f>'CP-fordelt'!A8</f>
        <v>Varige forbrugsgoder</v>
      </c>
      <c r="B99" s="6">
        <f>'CP-fordelt'!B8</f>
        <v>0</v>
      </c>
      <c r="C99" s="20">
        <f>'CP-fordelt'!C8</f>
        <v>-1.9065844705916102</v>
      </c>
      <c r="D99" s="20">
        <f>'CP-fordelt'!D8</f>
        <v>-2.6021093881038682</v>
      </c>
      <c r="E99" s="20">
        <f>'CP-fordelt'!E8</f>
        <v>-1.0097045524036674</v>
      </c>
      <c r="F99" s="20">
        <f>'CP-fordelt'!F8</f>
        <v>-9.8919603067493256E-2</v>
      </c>
      <c r="G99" s="20">
        <f>'CP-fordelt'!G8</f>
        <v>0.30712590418575658</v>
      </c>
      <c r="H99" s="20">
        <f>'CP-fordelt'!H8</f>
        <v>0.53079280041883337</v>
      </c>
      <c r="I99" s="20">
        <f>'CP-fordelt'!I8</f>
        <v>0.3844868168228377</v>
      </c>
      <c r="J99" s="20">
        <f>'CP-fordelt'!J8</f>
        <v>0.35608867993033311</v>
      </c>
      <c r="K99" s="20">
        <f>'CP-fordelt'!K8</f>
        <v>0.34645943852822381</v>
      </c>
      <c r="L99" s="20">
        <f>'CP-fordelt'!L8</f>
        <v>0.34024970926511688</v>
      </c>
      <c r="M99" s="20">
        <f>'CP-fordelt'!M8</f>
        <v>0.33949058784912278</v>
      </c>
      <c r="N99" s="20">
        <f>'CP-fordelt'!N8</f>
        <v>0.34066424388863314</v>
      </c>
      <c r="O99" s="20">
        <f>'CP-fordelt'!O8</f>
        <v>0.34092411579131898</v>
      </c>
      <c r="P99" s="20">
        <f>'CP-fordelt'!P8</f>
        <v>0.34328473656637382</v>
      </c>
    </row>
    <row r="100" spans="1:16">
      <c r="A100" s="6" t="str">
        <f>'CP-fordelt'!A9</f>
        <v>Tjenesteydelser</v>
      </c>
      <c r="B100" s="6">
        <f>'CP-fordelt'!B9</f>
        <v>0</v>
      </c>
      <c r="C100" s="20">
        <f>'CP-fordelt'!C9</f>
        <v>-0.72185895212116824</v>
      </c>
      <c r="D100" s="20">
        <f>'CP-fordelt'!D9</f>
        <v>-1.2272300998973473</v>
      </c>
      <c r="E100" s="20">
        <f>'CP-fordelt'!E9</f>
        <v>-0.734499895321028</v>
      </c>
      <c r="F100" s="20">
        <f>'CP-fordelt'!F9</f>
        <v>-0.36175970461952422</v>
      </c>
      <c r="G100" s="20">
        <f>'CP-fordelt'!G9</f>
        <v>-0.11934908028782276</v>
      </c>
      <c r="H100" s="20">
        <f>'CP-fordelt'!H9</f>
        <v>5.179182894843315E-2</v>
      </c>
      <c r="I100" s="20">
        <f>'CP-fordelt'!I9</f>
        <v>3.0306382908795726E-2</v>
      </c>
      <c r="J100" s="20">
        <f>'CP-fordelt'!J9</f>
        <v>5.2788577766937905E-2</v>
      </c>
      <c r="K100" s="20">
        <f>'CP-fordelt'!K9</f>
        <v>7.8283256548794533E-2</v>
      </c>
      <c r="L100" s="20">
        <f>'CP-fordelt'!L9</f>
        <v>0.10115330849265192</v>
      </c>
      <c r="M100" s="20">
        <f>'CP-fordelt'!M9</f>
        <v>0.12351261370540101</v>
      </c>
      <c r="N100" s="20">
        <f>'CP-fordelt'!N9</f>
        <v>0.14438226049060532</v>
      </c>
      <c r="O100" s="20">
        <f>'CP-fordelt'!O9</f>
        <v>0.16268320004875214</v>
      </c>
      <c r="P100" s="20">
        <f>'CP-fordelt'!P9</f>
        <v>0.18026546372296171</v>
      </c>
    </row>
    <row r="101" spans="1:16">
      <c r="A101" s="18" t="str">
        <f>'CP-fordelt'!A10</f>
        <v>Turistrejser</v>
      </c>
      <c r="B101" s="18">
        <f>'CP-fordelt'!B10</f>
        <v>0</v>
      </c>
      <c r="C101" s="21">
        <f>'CP-fordelt'!C10</f>
        <v>-0.75914376784614879</v>
      </c>
      <c r="D101" s="21">
        <f>'CP-fordelt'!D10</f>
        <v>-1.7303424856383032</v>
      </c>
      <c r="E101" s="21">
        <f>'CP-fordelt'!E10</f>
        <v>-1.2934882033219242</v>
      </c>
      <c r="F101" s="21">
        <f>'CP-fordelt'!F10</f>
        <v>-0.7929561523066786</v>
      </c>
      <c r="G101" s="21">
        <f>'CP-fordelt'!G10</f>
        <v>-0.43820047687632702</v>
      </c>
      <c r="H101" s="21">
        <f>'CP-fordelt'!H10</f>
        <v>-0.16380762665234583</v>
      </c>
      <c r="I101" s="21">
        <f>'CP-fordelt'!I10</f>
        <v>-0.14357472194620469</v>
      </c>
      <c r="J101" s="21">
        <f>'CP-fordelt'!J10</f>
        <v>-7.6709291147625258E-2</v>
      </c>
      <c r="K101" s="21">
        <f>'CP-fordelt'!K10</f>
        <v>-1.1625399637704703E-2</v>
      </c>
      <c r="L101" s="21">
        <f>'CP-fordelt'!L10</f>
        <v>4.5665634301594871E-2</v>
      </c>
      <c r="M101" s="21">
        <f>'CP-fordelt'!M10</f>
        <v>9.8697905499744998E-2</v>
      </c>
      <c r="N101" s="21">
        <f>'CP-fordelt'!N10</f>
        <v>0.14687202498018248</v>
      </c>
      <c r="O101" s="21">
        <f>'CP-fordelt'!O10</f>
        <v>0.18917825686100009</v>
      </c>
      <c r="P101" s="21">
        <f>'CP-fordelt'!P10</f>
        <v>0.2284106623381188</v>
      </c>
    </row>
    <row r="102" spans="1:16">
      <c r="A102" s="6"/>
      <c r="B102" s="5"/>
      <c r="C102" s="5"/>
      <c r="D102" s="5"/>
      <c r="E102" s="5"/>
      <c r="F102" s="5"/>
      <c r="G102" s="5"/>
      <c r="L102" s="5"/>
      <c r="M102" s="5"/>
      <c r="N102" s="5"/>
      <c r="O102" s="5"/>
      <c r="P102" s="5"/>
    </row>
    <row r="103" spans="1:16">
      <c r="A103" s="5"/>
      <c r="B103" s="5"/>
      <c r="C103" s="5"/>
      <c r="D103" s="5"/>
      <c r="E103" s="5"/>
      <c r="F103" s="5"/>
      <c r="G103" s="5"/>
      <c r="L103" s="5"/>
      <c r="M103" s="5"/>
      <c r="N103" s="5"/>
      <c r="O103" s="5"/>
      <c r="P103" s="5"/>
    </row>
    <row r="104" spans="1:16" ht="18.75">
      <c r="A104" s="3" t="s">
        <v>40</v>
      </c>
      <c r="B104" s="5"/>
      <c r="C104" s="5"/>
      <c r="D104" s="5"/>
      <c r="E104" s="5"/>
      <c r="F104" s="5"/>
      <c r="G104" s="5"/>
      <c r="L104" s="5"/>
      <c r="M104" s="5"/>
      <c r="N104" s="5"/>
      <c r="O104" s="5"/>
      <c r="P104" s="5"/>
    </row>
    <row r="105" spans="1:16">
      <c r="A105" s="15"/>
      <c r="B105" s="15">
        <f>B2</f>
        <v>2021</v>
      </c>
      <c r="C105" s="15">
        <f t="shared" ref="C105:G105" si="20">C2</f>
        <v>2022</v>
      </c>
      <c r="D105" s="15">
        <f t="shared" si="20"/>
        <v>2023</v>
      </c>
      <c r="E105" s="15">
        <f t="shared" si="20"/>
        <v>2024</v>
      </c>
      <c r="F105" s="15">
        <f t="shared" si="20"/>
        <v>2025</v>
      </c>
      <c r="G105" s="15">
        <f t="shared" si="20"/>
        <v>2026</v>
      </c>
      <c r="H105" s="15">
        <f t="shared" ref="H105:K105" si="21">H2</f>
        <v>2027</v>
      </c>
      <c r="I105" s="15">
        <f t="shared" si="21"/>
        <v>2028</v>
      </c>
      <c r="J105" s="15">
        <f t="shared" si="21"/>
        <v>2029</v>
      </c>
      <c r="K105" s="15">
        <f t="shared" si="21"/>
        <v>2030</v>
      </c>
      <c r="L105" s="15">
        <f t="shared" ref="L105:P105" si="22">L2</f>
        <v>2031</v>
      </c>
      <c r="M105" s="15">
        <f t="shared" si="22"/>
        <v>2032</v>
      </c>
      <c r="N105" s="15">
        <f t="shared" si="22"/>
        <v>2033</v>
      </c>
      <c r="O105" s="15">
        <f t="shared" si="22"/>
        <v>2034</v>
      </c>
      <c r="P105" s="15">
        <f t="shared" si="22"/>
        <v>2035</v>
      </c>
    </row>
    <row r="106" spans="1:16">
      <c r="A106" s="5"/>
      <c r="B106" s="5"/>
      <c r="C106" s="5"/>
      <c r="D106" s="5"/>
      <c r="E106" s="5"/>
      <c r="F106" s="5"/>
      <c r="G106" s="5"/>
      <c r="L106" s="5"/>
      <c r="M106" s="5"/>
      <c r="N106" s="5"/>
      <c r="O106" s="5"/>
      <c r="P106" s="5"/>
    </row>
    <row r="107" spans="1:16">
      <c r="A107" s="5" t="str">
        <f>'IP-fordelt'!A2</f>
        <v>I alt</v>
      </c>
      <c r="B107" s="5">
        <f>'IP-fordelt'!B2</f>
        <v>0</v>
      </c>
      <c r="C107" s="4">
        <f>'IP-fordelt'!C2</f>
        <v>-3.6685446705451707</v>
      </c>
      <c r="D107" s="4">
        <f>'IP-fordelt'!D2</f>
        <v>-4.5415870530342017</v>
      </c>
      <c r="E107" s="4">
        <f>'IP-fordelt'!E2</f>
        <v>-1.038929087504159</v>
      </c>
      <c r="F107" s="4">
        <f>'IP-fordelt'!F2</f>
        <v>-0.55724097019262953</v>
      </c>
      <c r="G107" s="4">
        <f>'IP-fordelt'!G2</f>
        <v>-0.28290058357850478</v>
      </c>
      <c r="H107" s="4">
        <f>'IP-fordelt'!H2</f>
        <v>-0.11259051769183515</v>
      </c>
      <c r="I107" s="4">
        <f>'IP-fordelt'!I2</f>
        <v>-0.14879850305208331</v>
      </c>
      <c r="J107" s="4">
        <f>'IP-fordelt'!J2</f>
        <v>-0.14507807502159853</v>
      </c>
      <c r="K107" s="4">
        <f>'IP-fordelt'!K2</f>
        <v>-0.13748057088834864</v>
      </c>
      <c r="L107" s="4">
        <f>'IP-fordelt'!L2</f>
        <v>-0.1294339120255783</v>
      </c>
      <c r="M107" s="4">
        <f>'IP-fordelt'!M2</f>
        <v>-0.12034753604189818</v>
      </c>
      <c r="N107" s="4">
        <f>'IP-fordelt'!N2</f>
        <v>-0.11136278894928742</v>
      </c>
      <c r="O107" s="4">
        <f>'IP-fordelt'!O2</f>
        <v>-0.10329526326804395</v>
      </c>
      <c r="P107" s="4">
        <f>'IP-fordelt'!P2</f>
        <v>-9.5247041622958939E-2</v>
      </c>
    </row>
    <row r="108" spans="1:16">
      <c r="A108" s="5" t="str">
        <f>'IP-fordelt'!A3</f>
        <v>Landbrug</v>
      </c>
      <c r="B108" s="5">
        <f>'IP-fordelt'!B3</f>
        <v>0</v>
      </c>
      <c r="C108" s="4">
        <f>'IP-fordelt'!C3</f>
        <v>-1.0015278576640863</v>
      </c>
      <c r="D108" s="4">
        <f>'IP-fordelt'!D3</f>
        <v>-0.43647105336946934</v>
      </c>
      <c r="E108" s="4">
        <f>'IP-fordelt'!E3</f>
        <v>-2.0656355999999154</v>
      </c>
      <c r="F108" s="4">
        <f>'IP-fordelt'!F3</f>
        <v>-2.3929409961057191</v>
      </c>
      <c r="G108" s="4">
        <f>'IP-fordelt'!G3</f>
        <v>-2.5730504597862747</v>
      </c>
      <c r="H108" s="4">
        <f>'IP-fordelt'!H3</f>
        <v>-2.7411753641756631</v>
      </c>
      <c r="I108" s="4">
        <f>'IP-fordelt'!I3</f>
        <v>-2.961406038590586</v>
      </c>
      <c r="J108" s="4">
        <f>'IP-fordelt'!J3</f>
        <v>-3.1311835784827768</v>
      </c>
      <c r="K108" s="4">
        <f>'IP-fordelt'!K3</f>
        <v>-3.2662382024590264</v>
      </c>
      <c r="L108" s="4">
        <f>'IP-fordelt'!L3</f>
        <v>-3.3743076417142026</v>
      </c>
      <c r="M108" s="4">
        <f>'IP-fordelt'!M3</f>
        <v>-3.4591306510969755</v>
      </c>
      <c r="N108" s="4">
        <f>'IP-fordelt'!N3</f>
        <v>-3.5239592539954123</v>
      </c>
      <c r="O108" s="4">
        <f>'IP-fordelt'!O3</f>
        <v>-3.5708871407479914</v>
      </c>
      <c r="P108" s="4">
        <f>'IP-fordelt'!P3</f>
        <v>-3.6023190946590566</v>
      </c>
    </row>
    <row r="109" spans="1:16">
      <c r="A109" s="5" t="str">
        <f>'IP-fordelt'!A4</f>
        <v>Udvinding</v>
      </c>
      <c r="B109" s="5">
        <f>'IP-fordelt'!B4</f>
        <v>0</v>
      </c>
      <c r="C109" s="4">
        <f>'IP-fordelt'!C4</f>
        <v>0</v>
      </c>
      <c r="D109" s="4">
        <f>'IP-fordelt'!D4</f>
        <v>-3.1721034798870562E-5</v>
      </c>
      <c r="E109" s="4">
        <f>'IP-fordelt'!E4</f>
        <v>1.5135934455878797E-2</v>
      </c>
      <c r="F109" s="4">
        <f>'IP-fordelt'!F4</f>
        <v>2.6649490988428504E-2</v>
      </c>
      <c r="G109" s="4">
        <f>'IP-fordelt'!G4</f>
        <v>2.9035846563241208E-2</v>
      </c>
      <c r="H109" s="4">
        <f>'IP-fordelt'!H4</f>
        <v>2.8998950553615899E-2</v>
      </c>
      <c r="I109" s="4">
        <f>'IP-fordelt'!I4</f>
        <v>2.8995370330076042E-2</v>
      </c>
      <c r="J109" s="4">
        <f>'IP-fordelt'!J4</f>
        <v>2.8997553257004149E-2</v>
      </c>
      <c r="K109" s="4">
        <f>'IP-fordelt'!K4</f>
        <v>2.8993627327134064E-2</v>
      </c>
      <c r="L109" s="4">
        <f>'IP-fordelt'!L4</f>
        <v>2.8990810214013507E-2</v>
      </c>
      <c r="M109" s="4">
        <f>'IP-fordelt'!M4</f>
        <v>2.8990648524906959E-2</v>
      </c>
      <c r="N109" s="4">
        <f>'IP-fordelt'!N4</f>
        <v>2.8990711225995724E-2</v>
      </c>
      <c r="O109" s="4">
        <f>'IP-fordelt'!O4</f>
        <v>2.8994787532621302E-2</v>
      </c>
      <c r="P109" s="4">
        <f>'IP-fordelt'!P4</f>
        <v>2.8997771043637321E-2</v>
      </c>
    </row>
    <row r="110" spans="1:16">
      <c r="A110" s="5" t="str">
        <f>'IP-fordelt'!A5</f>
        <v>Raffinaderier</v>
      </c>
      <c r="B110" s="5">
        <f>'IP-fordelt'!B5</f>
        <v>0</v>
      </c>
      <c r="C110" s="4">
        <f>'IP-fordelt'!C5</f>
        <v>-2.6995462660250213</v>
      </c>
      <c r="D110" s="4">
        <f>'IP-fordelt'!D5</f>
        <v>-3.0279181219388551</v>
      </c>
      <c r="E110" s="4">
        <f>'IP-fordelt'!E5</f>
        <v>-0.25871444118403808</v>
      </c>
      <c r="F110" s="4">
        <f>'IP-fordelt'!F5</f>
        <v>1.1214103031384592</v>
      </c>
      <c r="G110" s="4">
        <f>'IP-fordelt'!G5</f>
        <v>1.8818055239872455</v>
      </c>
      <c r="H110" s="4">
        <f>'IP-fordelt'!H5</f>
        <v>2.5098153104817333</v>
      </c>
      <c r="I110" s="4">
        <f>'IP-fordelt'!I5</f>
        <v>3.0286916926156371</v>
      </c>
      <c r="J110" s="4">
        <f>'IP-fordelt'!J5</f>
        <v>3.4844404195167877</v>
      </c>
      <c r="K110" s="4">
        <f>'IP-fordelt'!K5</f>
        <v>3.8776634019730638</v>
      </c>
      <c r="L110" s="4">
        <f>'IP-fordelt'!L5</f>
        <v>4.2195748134997935</v>
      </c>
      <c r="M110" s="4">
        <f>'IP-fordelt'!M5</f>
        <v>4.5169454534162323</v>
      </c>
      <c r="N110" s="4">
        <f>'IP-fordelt'!N5</f>
        <v>4.7747904652090334</v>
      </c>
      <c r="O110" s="4">
        <f>'IP-fordelt'!O5</f>
        <v>4.9995881155020294</v>
      </c>
      <c r="P110" s="4">
        <f>'IP-fordelt'!P5</f>
        <v>5.1910009209193309</v>
      </c>
    </row>
    <row r="111" spans="1:16">
      <c r="A111" s="5" t="str">
        <f>'IP-fordelt'!A6</f>
        <v>Forsyning</v>
      </c>
      <c r="B111" s="5">
        <f>'IP-fordelt'!B6</f>
        <v>0</v>
      </c>
      <c r="C111" s="4">
        <f>'IP-fordelt'!C6</f>
        <v>-1.9313407936906501</v>
      </c>
      <c r="D111" s="4">
        <f>'IP-fordelt'!D6</f>
        <v>-2.5979901360722923</v>
      </c>
      <c r="E111" s="4">
        <f>'IP-fordelt'!E6</f>
        <v>0.79254379726096946</v>
      </c>
      <c r="F111" s="4">
        <f>'IP-fordelt'!F6</f>
        <v>-0.56052940680106911</v>
      </c>
      <c r="G111" s="4">
        <f>'IP-fordelt'!G6</f>
        <v>-0.67629703435736488</v>
      </c>
      <c r="H111" s="4">
        <f>'IP-fordelt'!H6</f>
        <v>-0.72450816726998823</v>
      </c>
      <c r="I111" s="4">
        <f>'IP-fordelt'!I6</f>
        <v>-0.74619952764470865</v>
      </c>
      <c r="J111" s="4">
        <f>'IP-fordelt'!J6</f>
        <v>-0.76669758196405979</v>
      </c>
      <c r="K111" s="4">
        <f>'IP-fordelt'!K6</f>
        <v>-0.7862046765915065</v>
      </c>
      <c r="L111" s="4">
        <f>'IP-fordelt'!L6</f>
        <v>-0.80388575600373047</v>
      </c>
      <c r="M111" s="4">
        <f>'IP-fordelt'!M6</f>
        <v>-0.81954443021934331</v>
      </c>
      <c r="N111" s="4">
        <f>'IP-fordelt'!N6</f>
        <v>-0.83329710925590383</v>
      </c>
      <c r="O111" s="4">
        <f>'IP-fordelt'!O6</f>
        <v>-0.84525500644763163</v>
      </c>
      <c r="P111" s="4">
        <f>'IP-fordelt'!P6</f>
        <v>-0.85572597242681292</v>
      </c>
    </row>
    <row r="112" spans="1:16">
      <c r="A112" s="5" t="str">
        <f>'IP-fordelt'!A7</f>
        <v>Fødevareindustri</v>
      </c>
      <c r="B112" s="5">
        <f>'IP-fordelt'!B7</f>
        <v>0</v>
      </c>
      <c r="C112" s="4">
        <f>'IP-fordelt'!C7</f>
        <v>-2.2826467073961187</v>
      </c>
      <c r="D112" s="4">
        <f>'IP-fordelt'!D7</f>
        <v>-1.2329018812358261</v>
      </c>
      <c r="E112" s="4">
        <f>'IP-fordelt'!E7</f>
        <v>-0.54503452080255643</v>
      </c>
      <c r="F112" s="4">
        <f>'IP-fordelt'!F7</f>
        <v>-0.53321724346977462</v>
      </c>
      <c r="G112" s="4">
        <f>'IP-fordelt'!G7</f>
        <v>-0.51395264449421996</v>
      </c>
      <c r="H112" s="4">
        <f>'IP-fordelt'!H7</f>
        <v>-0.48691538131537815</v>
      </c>
      <c r="I112" s="4">
        <f>'IP-fordelt'!I7</f>
        <v>-0.45412569868498176</v>
      </c>
      <c r="J112" s="4">
        <f>'IP-fordelt'!J7</f>
        <v>-0.42161916782259556</v>
      </c>
      <c r="K112" s="4">
        <f>'IP-fordelt'!K7</f>
        <v>-0.38939604752064039</v>
      </c>
      <c r="L112" s="4">
        <f>'IP-fordelt'!L7</f>
        <v>-0.35817189218431134</v>
      </c>
      <c r="M112" s="4">
        <f>'IP-fordelt'!M7</f>
        <v>-0.32827374356670935</v>
      </c>
      <c r="N112" s="4">
        <f>'IP-fordelt'!N7</f>
        <v>-0.29985185907179801</v>
      </c>
      <c r="O112" s="4">
        <f>'IP-fordelt'!O7</f>
        <v>-0.27296250195040228</v>
      </c>
      <c r="P112" s="4">
        <f>'IP-fordelt'!P7</f>
        <v>-0.24756746888923153</v>
      </c>
    </row>
    <row r="113" spans="1:16">
      <c r="A113" s="5" t="str">
        <f>'IP-fordelt'!A8</f>
        <v>Øvrig fremstilling</v>
      </c>
      <c r="B113" s="5">
        <f>'IP-fordelt'!B8</f>
        <v>0</v>
      </c>
      <c r="C113" s="4">
        <f>'IP-fordelt'!C8</f>
        <v>-2.3298145656332037</v>
      </c>
      <c r="D113" s="4">
        <f>'IP-fordelt'!D8</f>
        <v>-3.5561621307064639</v>
      </c>
      <c r="E113" s="4">
        <f>'IP-fordelt'!E8</f>
        <v>-0.2038366473962161</v>
      </c>
      <c r="F113" s="4">
        <f>'IP-fordelt'!F8</f>
        <v>2.8688533248755199E-2</v>
      </c>
      <c r="G113" s="4">
        <f>'IP-fordelt'!G8</f>
        <v>1.375225347113318E-2</v>
      </c>
      <c r="H113" s="4">
        <f>'IP-fordelt'!H8</f>
        <v>2.5215788856591814E-2</v>
      </c>
      <c r="I113" s="4">
        <f>'IP-fordelt'!I8</f>
        <v>3.8813804703208277E-2</v>
      </c>
      <c r="J113" s="4">
        <f>'IP-fordelt'!J8</f>
        <v>4.1742523547960708E-2</v>
      </c>
      <c r="K113" s="4">
        <f>'IP-fordelt'!K8</f>
        <v>4.0752374880814735E-2</v>
      </c>
      <c r="L113" s="4">
        <f>'IP-fordelt'!L8</f>
        <v>3.7274281909671636E-2</v>
      </c>
      <c r="M113" s="4">
        <f>'IP-fordelt'!M8</f>
        <v>3.1841057286330354E-2</v>
      </c>
      <c r="N113" s="4">
        <f>'IP-fordelt'!N8</f>
        <v>2.5050230071999025E-2</v>
      </c>
      <c r="O113" s="4">
        <f>'IP-fordelt'!O8</f>
        <v>1.7372141882199266E-2</v>
      </c>
      <c r="P113" s="4">
        <f>'IP-fordelt'!P8</f>
        <v>8.909358825581748E-3</v>
      </c>
    </row>
    <row r="114" spans="1:16">
      <c r="A114" s="5" t="str">
        <f>'IP-fordelt'!A9</f>
        <v>Byggeri</v>
      </c>
      <c r="B114" s="5">
        <f>'IP-fordelt'!B9</f>
        <v>0</v>
      </c>
      <c r="C114" s="4">
        <f>'IP-fordelt'!C9</f>
        <v>-8.3735690964418801</v>
      </c>
      <c r="D114" s="4">
        <f>'IP-fordelt'!D9</f>
        <v>-4.052900391646352</v>
      </c>
      <c r="E114" s="4">
        <f>'IP-fordelt'!E9</f>
        <v>-0.99570514411995159</v>
      </c>
      <c r="F114" s="4">
        <f>'IP-fordelt'!F9</f>
        <v>-0.52283079701539448</v>
      </c>
      <c r="G114" s="4">
        <f>'IP-fordelt'!G9</f>
        <v>-0.24461922568786987</v>
      </c>
      <c r="H114" s="4">
        <f>'IP-fordelt'!H9</f>
        <v>-7.4174565029139217E-2</v>
      </c>
      <c r="I114" s="4">
        <f>'IP-fordelt'!I9</f>
        <v>-9.6662552242010591E-2</v>
      </c>
      <c r="J114" s="4">
        <f>'IP-fordelt'!J9</f>
        <v>-8.8030474047218199E-2</v>
      </c>
      <c r="K114" s="4">
        <f>'IP-fordelt'!K9</f>
        <v>-7.6864065633930334E-2</v>
      </c>
      <c r="L114" s="4">
        <f>'IP-fordelt'!L9</f>
        <v>-6.6672530512834616E-2</v>
      </c>
      <c r="M114" s="4">
        <f>'IP-fordelt'!M9</f>
        <v>-5.6509357533229831E-2</v>
      </c>
      <c r="N114" s="4">
        <f>'IP-fordelt'!N9</f>
        <v>-4.7111617924644467E-2</v>
      </c>
      <c r="O114" s="4">
        <f>'IP-fordelt'!O9</f>
        <v>-3.8822090426460232E-2</v>
      </c>
      <c r="P114" s="4">
        <f>'IP-fordelt'!P9</f>
        <v>-3.1169479253523313E-2</v>
      </c>
    </row>
    <row r="115" spans="1:16">
      <c r="A115" s="5" t="str">
        <f>'IP-fordelt'!A10</f>
        <v>Søtransport</v>
      </c>
      <c r="B115" s="5">
        <f>'IP-fordelt'!B10</f>
        <v>0</v>
      </c>
      <c r="C115" s="4">
        <f>'IP-fordelt'!C10</f>
        <v>-3.2100833373601922</v>
      </c>
      <c r="D115" s="4">
        <f>'IP-fordelt'!D10</f>
        <v>-0.87966391073182049</v>
      </c>
      <c r="E115" s="4">
        <f>'IP-fordelt'!E10</f>
        <v>-0.1469231510104807</v>
      </c>
      <c r="F115" s="4">
        <f>'IP-fordelt'!F10</f>
        <v>-1.9764798657628813E-2</v>
      </c>
      <c r="G115" s="4">
        <f>'IP-fordelt'!G10</f>
        <v>8.8108415262522222E-2</v>
      </c>
      <c r="H115" s="4">
        <f>'IP-fordelt'!H10</f>
        <v>0.17414875400536545</v>
      </c>
      <c r="I115" s="4">
        <f>'IP-fordelt'!I10</f>
        <v>0.2466152550688383</v>
      </c>
      <c r="J115" s="4">
        <f>'IP-fordelt'!J10</f>
        <v>0.31052597355518685</v>
      </c>
      <c r="K115" s="4">
        <f>'IP-fordelt'!K10</f>
        <v>0.36419963657678966</v>
      </c>
      <c r="L115" s="4">
        <f>'IP-fordelt'!L10</f>
        <v>0.40910677838101872</v>
      </c>
      <c r="M115" s="4">
        <f>'IP-fordelt'!M10</f>
        <v>0.44599289457372127</v>
      </c>
      <c r="N115" s="4">
        <f>'IP-fordelt'!N10</f>
        <v>0.475511049337074</v>
      </c>
      <c r="O115" s="4">
        <f>'IP-fordelt'!O10</f>
        <v>0.49844861359809034</v>
      </c>
      <c r="P115" s="4">
        <f>'IP-fordelt'!P10</f>
        <v>0.51540017433269192</v>
      </c>
    </row>
    <row r="116" spans="1:16">
      <c r="A116" s="5" t="str">
        <f>'IP-fordelt'!A11</f>
        <v>Finansielle tjenester</v>
      </c>
      <c r="B116" s="5">
        <f>'IP-fordelt'!B11</f>
        <v>0</v>
      </c>
      <c r="C116" s="4">
        <f>'IP-fordelt'!C11</f>
        <v>-0.72349214769300563</v>
      </c>
      <c r="D116" s="4">
        <f>'IP-fordelt'!D11</f>
        <v>-0.79235391390352072</v>
      </c>
      <c r="E116" s="4">
        <f>'IP-fordelt'!E11</f>
        <v>-0.47353722385080621</v>
      </c>
      <c r="F116" s="4">
        <f>'IP-fordelt'!F11</f>
        <v>-0.23708068964040097</v>
      </c>
      <c r="G116" s="4">
        <f>'IP-fordelt'!G11</f>
        <v>-0.11342310603267292</v>
      </c>
      <c r="H116" s="4">
        <f>'IP-fordelt'!H11</f>
        <v>-2.5019358287547977E-2</v>
      </c>
      <c r="I116" s="4">
        <f>'IP-fordelt'!I11</f>
        <v>-3.675817739963172E-2</v>
      </c>
      <c r="J116" s="4">
        <f>'IP-fordelt'!J11</f>
        <v>-2.2696895428775399E-2</v>
      </c>
      <c r="K116" s="4">
        <f>'IP-fordelt'!K11</f>
        <v>-8.0806523437781941E-3</v>
      </c>
      <c r="L116" s="4">
        <f>'IP-fordelt'!L11</f>
        <v>4.8586394748806327E-3</v>
      </c>
      <c r="M116" s="4">
        <f>'IP-fordelt'!M11</f>
        <v>1.7268833047934251E-2</v>
      </c>
      <c r="N116" s="4">
        <f>'IP-fordelt'!N11</f>
        <v>2.8684883608143252E-2</v>
      </c>
      <c r="O116" s="4">
        <f>'IP-fordelt'!O11</f>
        <v>3.8656336210607378E-2</v>
      </c>
      <c r="P116" s="4">
        <f>'IP-fordelt'!P11</f>
        <v>4.8068017403180008E-2</v>
      </c>
    </row>
    <row r="117" spans="1:16">
      <c r="A117" s="5" t="str">
        <f>'IP-fordelt'!A12</f>
        <v>Øvrige tjenester</v>
      </c>
      <c r="B117" s="5">
        <f>'IP-fordelt'!B12</f>
        <v>0</v>
      </c>
      <c r="C117" s="4">
        <f>'IP-fordelt'!C12</f>
        <v>-5.099509812915981</v>
      </c>
      <c r="D117" s="4">
        <f>'IP-fordelt'!D12</f>
        <v>-6.7439085494666813</v>
      </c>
      <c r="E117" s="4">
        <f>'IP-fordelt'!E12</f>
        <v>-0.39355331757491285</v>
      </c>
      <c r="F117" s="4">
        <f>'IP-fordelt'!F12</f>
        <v>-0.18639784676958149</v>
      </c>
      <c r="G117" s="4">
        <f>'IP-fordelt'!G12</f>
        <v>-0.11147558111338496</v>
      </c>
      <c r="H117" s="4">
        <f>'IP-fordelt'!H12</f>
        <v>-5.6233610663469769E-2</v>
      </c>
      <c r="I117" s="4">
        <f>'IP-fordelt'!I12</f>
        <v>-9.4156482377283357E-2</v>
      </c>
      <c r="J117" s="4">
        <f>'IP-fordelt'!J12</f>
        <v>-8.0379217735604414E-2</v>
      </c>
      <c r="K117" s="4">
        <f>'IP-fordelt'!K12</f>
        <v>-6.5526075686739294E-2</v>
      </c>
      <c r="L117" s="4">
        <f>'IP-fordelt'!L12</f>
        <v>-5.0831591083289052E-2</v>
      </c>
      <c r="M117" s="4">
        <f>'IP-fordelt'!M12</f>
        <v>-3.5755591526509534E-2</v>
      </c>
      <c r="N117" s="4">
        <f>'IP-fordelt'!N12</f>
        <v>-2.1538495441209005E-2</v>
      </c>
      <c r="O117" s="4">
        <f>'IP-fordelt'!O12</f>
        <v>-9.0960619512192586E-3</v>
      </c>
      <c r="P117" s="4">
        <f>'IP-fordelt'!P12</f>
        <v>2.7097983633650458E-3</v>
      </c>
    </row>
    <row r="118" spans="1:16">
      <c r="A118" s="5" t="str">
        <f>'IP-fordelt'!A13</f>
        <v>Boligbenyttelse</v>
      </c>
      <c r="B118" s="5">
        <f>'IP-fordelt'!B13</f>
        <v>0</v>
      </c>
      <c r="C118" s="4">
        <f>'IP-fordelt'!C13</f>
        <v>-8.3735690964418801</v>
      </c>
      <c r="D118" s="4">
        <f>'IP-fordelt'!D13</f>
        <v>-4.052900391646352</v>
      </c>
      <c r="E118" s="4">
        <f>'IP-fordelt'!E13</f>
        <v>-0.99570514411995159</v>
      </c>
      <c r="F118" s="4">
        <f>'IP-fordelt'!F13</f>
        <v>-0.52283079701539448</v>
      </c>
      <c r="G118" s="4">
        <f>'IP-fordelt'!G13</f>
        <v>-0.24461922568786987</v>
      </c>
      <c r="H118" s="4">
        <f>'IP-fordelt'!H13</f>
        <v>-7.4174565029139217E-2</v>
      </c>
      <c r="I118" s="4">
        <f>'IP-fordelt'!I13</f>
        <v>-9.6662552242010591E-2</v>
      </c>
      <c r="J118" s="4">
        <f>'IP-fordelt'!J13</f>
        <v>-8.8030474047218199E-2</v>
      </c>
      <c r="K118" s="4">
        <f>'IP-fordelt'!K13</f>
        <v>-7.6864065633930334E-2</v>
      </c>
      <c r="L118" s="4">
        <f>'IP-fordelt'!L13</f>
        <v>-6.6672530512834616E-2</v>
      </c>
      <c r="M118" s="4">
        <f>'IP-fordelt'!M13</f>
        <v>-5.6509357533229831E-2</v>
      </c>
      <c r="N118" s="4">
        <f>'IP-fordelt'!N13</f>
        <v>-4.7111617924644467E-2</v>
      </c>
      <c r="O118" s="4">
        <f>'IP-fordelt'!O13</f>
        <v>-3.8822090426460232E-2</v>
      </c>
      <c r="P118" s="4">
        <f>'IP-fordelt'!P13</f>
        <v>-3.1169479253523313E-2</v>
      </c>
    </row>
    <row r="119" spans="1:16">
      <c r="A119" s="17" t="str">
        <f>'IP-fordelt'!A14</f>
        <v>Boliginvesgteringer</v>
      </c>
      <c r="B119" s="17">
        <f>'IP-fordelt'!B14</f>
        <v>0</v>
      </c>
      <c r="C119" s="19">
        <f>'IP-fordelt'!C14</f>
        <v>-3.7174879914125603</v>
      </c>
      <c r="D119" s="19">
        <f>'IP-fordelt'!D14</f>
        <v>-4.7019428304053807</v>
      </c>
      <c r="E119" s="19">
        <f>'IP-fordelt'!E14</f>
        <v>-2.5172286682502487</v>
      </c>
      <c r="F119" s="19">
        <f>'IP-fordelt'!F14</f>
        <v>-1.1535797791142888</v>
      </c>
      <c r="G119" s="19">
        <f>'IP-fordelt'!G14</f>
        <v>-0.36458419607166004</v>
      </c>
      <c r="H119" s="19">
        <f>'IP-fordelt'!H14</f>
        <v>0.10417312392667633</v>
      </c>
      <c r="I119" s="19">
        <f>'IP-fordelt'!I14</f>
        <v>4.1242646313066622E-2</v>
      </c>
      <c r="J119" s="19">
        <f>'IP-fordelt'!J14</f>
        <v>4.5475363956182235E-2</v>
      </c>
      <c r="K119" s="19">
        <f>'IP-fordelt'!K14</f>
        <v>5.9901750243041008E-2</v>
      </c>
      <c r="L119" s="19">
        <f>'IP-fordelt'!L14</f>
        <v>7.5344675768818092E-2</v>
      </c>
      <c r="M119" s="19">
        <f>'IP-fordelt'!M14</f>
        <v>9.2964174799092802E-2</v>
      </c>
      <c r="N119" s="19">
        <f>'IP-fordelt'!N14</f>
        <v>0.11055896027243328</v>
      </c>
      <c r="O119" s="19">
        <f>'IP-fordelt'!O14</f>
        <v>0.1265526995191335</v>
      </c>
      <c r="P119" s="19">
        <f>'IP-fordelt'!P14</f>
        <v>0.14258048614861352</v>
      </c>
    </row>
    <row r="120" spans="1:16">
      <c r="L120" s="5"/>
      <c r="M120" s="5"/>
      <c r="N120" s="5"/>
      <c r="O120" s="5"/>
      <c r="P120" s="5"/>
    </row>
    <row r="121" spans="1:16">
      <c r="L121" s="5"/>
      <c r="M121" s="5"/>
      <c r="N121" s="5"/>
      <c r="O121" s="5"/>
      <c r="P121" s="5"/>
    </row>
    <row r="122" spans="1:16" ht="18.75">
      <c r="A122" s="3" t="s">
        <v>41</v>
      </c>
      <c r="B122" s="5"/>
      <c r="C122" s="5"/>
      <c r="D122" s="5"/>
      <c r="E122" s="5"/>
      <c r="F122" s="5"/>
      <c r="G122" s="5"/>
      <c r="L122" s="5"/>
      <c r="M122" s="5"/>
      <c r="N122" s="5"/>
      <c r="O122" s="5"/>
      <c r="P122" s="5"/>
    </row>
    <row r="123" spans="1:16">
      <c r="A123" s="15"/>
      <c r="B123" s="15">
        <f>B2</f>
        <v>2021</v>
      </c>
      <c r="C123" s="15">
        <f t="shared" ref="C123:G123" si="23">C2</f>
        <v>2022</v>
      </c>
      <c r="D123" s="15">
        <f t="shared" si="23"/>
        <v>2023</v>
      </c>
      <c r="E123" s="15">
        <f t="shared" si="23"/>
        <v>2024</v>
      </c>
      <c r="F123" s="15">
        <f t="shared" si="23"/>
        <v>2025</v>
      </c>
      <c r="G123" s="15">
        <f t="shared" si="23"/>
        <v>2026</v>
      </c>
      <c r="H123" s="15">
        <f t="shared" ref="H123:K123" si="24">H2</f>
        <v>2027</v>
      </c>
      <c r="I123" s="15">
        <f t="shared" si="24"/>
        <v>2028</v>
      </c>
      <c r="J123" s="15">
        <f t="shared" si="24"/>
        <v>2029</v>
      </c>
      <c r="K123" s="15">
        <f t="shared" si="24"/>
        <v>2030</v>
      </c>
      <c r="L123" s="15">
        <f t="shared" ref="L123:P123" si="25">L2</f>
        <v>2031</v>
      </c>
      <c r="M123" s="15">
        <f t="shared" si="25"/>
        <v>2032</v>
      </c>
      <c r="N123" s="15">
        <f t="shared" si="25"/>
        <v>2033</v>
      </c>
      <c r="O123" s="15">
        <f t="shared" si="25"/>
        <v>2034</v>
      </c>
      <c r="P123" s="15">
        <f t="shared" si="25"/>
        <v>2035</v>
      </c>
    </row>
    <row r="124" spans="1:16">
      <c r="A124" s="5" t="str">
        <f>diverse!A2</f>
        <v>Årlig arbejdstid, privat, afv. fra grund, timer</v>
      </c>
      <c r="B124" s="5">
        <f>diverse!B2</f>
        <v>0</v>
      </c>
      <c r="C124" s="4">
        <f>diverse!C2</f>
        <v>-0.13693394748679566</v>
      </c>
      <c r="D124" s="4">
        <f>diverse!D2</f>
        <v>-0.17371444171567418</v>
      </c>
      <c r="E124" s="4">
        <f>diverse!E2</f>
        <v>-7.6110516104790804E-2</v>
      </c>
      <c r="F124" s="4">
        <f>diverse!F2</f>
        <v>-6.3786568063051163E-2</v>
      </c>
      <c r="G124" s="4">
        <f>diverse!G2</f>
        <v>-7.0931138056266718E-2</v>
      </c>
      <c r="H124" s="4">
        <f>diverse!H2</f>
        <v>-7.8724827742917114E-2</v>
      </c>
      <c r="I124" s="4">
        <f>diverse!I2</f>
        <v>-8.1129633647378796E-2</v>
      </c>
      <c r="J124" s="4">
        <f>diverse!J2</f>
        <v>-8.4954528624848535E-2</v>
      </c>
      <c r="K124" s="4">
        <f>diverse!K2</f>
        <v>-8.6008481400767778E-2</v>
      </c>
      <c r="L124" s="4">
        <f>diverse!L2</f>
        <v>-8.5589901503226429E-2</v>
      </c>
      <c r="M124" s="4">
        <f>diverse!M2</f>
        <v>-8.4543431707288619E-2</v>
      </c>
      <c r="N124" s="4">
        <f>diverse!N2</f>
        <v>-8.3143691117811613E-2</v>
      </c>
      <c r="O124" s="4">
        <f>diverse!O2</f>
        <v>-8.1476466094272837E-2</v>
      </c>
      <c r="P124" s="4">
        <f>diverse!P2</f>
        <v>-7.9846554471259878E-2</v>
      </c>
    </row>
    <row r="125" spans="1:16">
      <c r="A125" s="5" t="str">
        <f>diverse!A3</f>
        <v>Årlig arbejdstid, off., afv. fra grund, timer</v>
      </c>
      <c r="B125" s="5">
        <f>diverse!B3</f>
        <v>0</v>
      </c>
      <c r="C125" s="4">
        <f>diverse!C3</f>
        <v>0</v>
      </c>
      <c r="D125" s="4">
        <f>diverse!D3</f>
        <v>0</v>
      </c>
      <c r="E125" s="4">
        <f>diverse!E3</f>
        <v>0</v>
      </c>
      <c r="F125" s="4">
        <f>diverse!F3</f>
        <v>0</v>
      </c>
      <c r="G125" s="4">
        <f>diverse!G3</f>
        <v>0</v>
      </c>
      <c r="H125" s="4">
        <f>diverse!H3</f>
        <v>0</v>
      </c>
      <c r="I125" s="4">
        <f>diverse!I3</f>
        <v>0</v>
      </c>
      <c r="J125" s="4">
        <f>diverse!J3</f>
        <v>0</v>
      </c>
      <c r="K125" s="4">
        <f>diverse!K3</f>
        <v>0</v>
      </c>
      <c r="L125" s="4">
        <f>diverse!L3</f>
        <v>0</v>
      </c>
      <c r="M125" s="4">
        <f>diverse!M3</f>
        <v>0</v>
      </c>
      <c r="N125" s="4">
        <f>diverse!N3</f>
        <v>0</v>
      </c>
      <c r="O125" s="4">
        <f>diverse!O3</f>
        <v>0</v>
      </c>
      <c r="P125" s="4">
        <f>diverse!P3</f>
        <v>0</v>
      </c>
    </row>
    <row r="126" spans="1:16">
      <c r="A126" s="5" t="str">
        <f>diverse!A4</f>
        <v>Timeproduktivitet, privat sektor, pct. afv. fra grund</v>
      </c>
      <c r="B126" s="5">
        <f>diverse!B4</f>
        <v>0</v>
      </c>
      <c r="C126" s="4">
        <f>diverse!C4</f>
        <v>-0.77078508435051152</v>
      </c>
      <c r="D126" s="4">
        <f>diverse!D4</f>
        <v>-0.27900945470265004</v>
      </c>
      <c r="E126" s="4">
        <f>diverse!E4</f>
        <v>0.28628821671237148</v>
      </c>
      <c r="F126" s="4">
        <f>diverse!F4</f>
        <v>0.29598059586435355</v>
      </c>
      <c r="G126" s="4">
        <f>diverse!G4</f>
        <v>0.26522152496584184</v>
      </c>
      <c r="H126" s="4">
        <f>diverse!H4</f>
        <v>0.24088641988413428</v>
      </c>
      <c r="I126" s="4">
        <f>diverse!I4</f>
        <v>0.2021565557492</v>
      </c>
      <c r="J126" s="4">
        <f>diverse!J4</f>
        <v>0.18841644101934563</v>
      </c>
      <c r="K126" s="4">
        <f>diverse!K4</f>
        <v>0.18075464897990834</v>
      </c>
      <c r="L126" s="4">
        <f>diverse!L4</f>
        <v>0.17657380753086649</v>
      </c>
      <c r="M126" s="4">
        <f>diverse!M4</f>
        <v>0.17476323658447424</v>
      </c>
      <c r="N126" s="4">
        <f>diverse!N4</f>
        <v>0.17421452125692127</v>
      </c>
      <c r="O126" s="4">
        <f>diverse!O4</f>
        <v>0.17445940937790283</v>
      </c>
      <c r="P126" s="4">
        <f>diverse!P4</f>
        <v>0.17537384247949817</v>
      </c>
    </row>
    <row r="127" spans="1:16">
      <c r="A127" s="5" t="str">
        <f>diverse!A5</f>
        <v>Mandeproduktivitet,privat sektor, pct. afv. fra grund</v>
      </c>
      <c r="B127" s="5">
        <f>diverse!B5</f>
        <v>0</v>
      </c>
      <c r="C127" s="4">
        <f>diverse!C5</f>
        <v>-7.8158367430400943E-3</v>
      </c>
      <c r="D127" s="4">
        <f>diverse!D5</f>
        <v>-2.9259864707491534E-3</v>
      </c>
      <c r="E127" s="4">
        <f>diverse!E5</f>
        <v>2.8021474250250478E-3</v>
      </c>
      <c r="F127" s="4">
        <f>diverse!F5</f>
        <v>2.9106729906556161E-3</v>
      </c>
      <c r="G127" s="4">
        <f>diverse!G5</f>
        <v>2.5989134822470561E-3</v>
      </c>
      <c r="H127" s="4">
        <f>diverse!H5</f>
        <v>2.3507058554907978E-3</v>
      </c>
      <c r="I127" s="4">
        <f>diverse!I5</f>
        <v>1.9620030540488109E-3</v>
      </c>
      <c r="J127" s="4">
        <f>diverse!J5</f>
        <v>1.8221359676096061E-3</v>
      </c>
      <c r="K127" s="4">
        <f>diverse!K5</f>
        <v>1.7449657709565081E-3</v>
      </c>
      <c r="L127" s="4">
        <f>diverse!L5</f>
        <v>1.7036145658038127E-3</v>
      </c>
      <c r="M127" s="4">
        <f>diverse!M5</f>
        <v>1.6863852099742171E-3</v>
      </c>
      <c r="N127" s="4">
        <f>diverse!N5</f>
        <v>1.6820040617782084E-3</v>
      </c>
      <c r="O127" s="4">
        <f>diverse!O5</f>
        <v>1.6857299733699094E-3</v>
      </c>
      <c r="P127" s="4">
        <f>diverse!P5</f>
        <v>1.6961094532379484E-3</v>
      </c>
    </row>
    <row r="128" spans="1:16">
      <c r="A128" s="5" t="str">
        <f>diverse!A6</f>
        <v>BNP-andel, privatforbrug, Afv. fra grundforløb, procentpoint</v>
      </c>
      <c r="B128" s="5">
        <f>diverse!B6</f>
        <v>0</v>
      </c>
      <c r="C128" s="4">
        <f>diverse!C6</f>
        <v>0.78320214754414863</v>
      </c>
      <c r="D128" s="4">
        <f>diverse!D6</f>
        <v>0.22660246734670375</v>
      </c>
      <c r="E128" s="4">
        <f>diverse!E6</f>
        <v>-0.11874380752736613</v>
      </c>
      <c r="F128" s="4">
        <f>diverse!F6</f>
        <v>-3.4632059053196773E-2</v>
      </c>
      <c r="G128" s="4">
        <f>diverse!G6</f>
        <v>1.6766057673078816E-2</v>
      </c>
      <c r="H128" s="4">
        <f>diverse!H6</f>
        <v>4.4480205015645646E-2</v>
      </c>
      <c r="I128" s="4">
        <f>diverse!I6</f>
        <v>2.5806521346610767E-2</v>
      </c>
      <c r="J128" s="4">
        <f>diverse!J6</f>
        <v>1.8089962942174909E-2</v>
      </c>
      <c r="K128" s="4">
        <f>diverse!K6</f>
        <v>1.5016570611886548E-2</v>
      </c>
      <c r="L128" s="4">
        <f>diverse!L6</f>
        <v>1.3175273694288059E-2</v>
      </c>
      <c r="M128" s="4">
        <f>diverse!M6</f>
        <v>1.2621132390283618E-2</v>
      </c>
      <c r="N128" s="4">
        <f>diverse!N6</f>
        <v>1.2846082326017916E-2</v>
      </c>
      <c r="O128" s="4">
        <f>diverse!O6</f>
        <v>1.3334270823411876E-2</v>
      </c>
      <c r="P128" s="4">
        <f>diverse!P6</f>
        <v>1.4432014937743043E-2</v>
      </c>
    </row>
    <row r="129" spans="1:16">
      <c r="A129" s="5" t="str">
        <f>diverse!A7</f>
        <v>Eksport, SITC2</v>
      </c>
      <c r="B129" s="5">
        <f>diverse!B7</f>
        <v>0</v>
      </c>
      <c r="C129" s="4">
        <f>diverse!C7</f>
        <v>2.5557718892343928E-4</v>
      </c>
      <c r="D129" s="4">
        <f>diverse!D7</f>
        <v>2.8667873723797754E-4</v>
      </c>
      <c r="E129" s="4">
        <f>diverse!E7</f>
        <v>1.2125273567420436E-4</v>
      </c>
      <c r="F129" s="4">
        <f>diverse!F7</f>
        <v>1.251068579843917E-5</v>
      </c>
      <c r="G129" s="4">
        <f>diverse!G7</f>
        <v>-1.3422486010439272E-4</v>
      </c>
      <c r="H129" s="4">
        <f>diverse!H7</f>
        <v>-3.1459418939894235E-4</v>
      </c>
      <c r="I129" s="4">
        <f>diverse!I7</f>
        <v>-5.5967272662993395E-4</v>
      </c>
      <c r="J129" s="4">
        <f>diverse!J7</f>
        <v>-8.5816474320044023E-4</v>
      </c>
      <c r="K129" s="4">
        <f>diverse!K7</f>
        <v>-1.2226055109421097E-3</v>
      </c>
      <c r="L129" s="4">
        <f>diverse!L7</f>
        <v>-1.6540600149661522E-3</v>
      </c>
      <c r="M129" s="4">
        <f>diverse!M7</f>
        <v>-2.1684029504642766E-3</v>
      </c>
      <c r="N129" s="4">
        <f>diverse!N7</f>
        <v>-2.7614032103828734E-3</v>
      </c>
      <c r="O129" s="4">
        <f>diverse!O7</f>
        <v>-3.4626997322373398E-3</v>
      </c>
      <c r="P129" s="4">
        <f>diverse!P7</f>
        <v>-4.2566094091034401E-3</v>
      </c>
    </row>
    <row r="130" spans="1:16">
      <c r="A130" s="5" t="str">
        <f>diverse!A8</f>
        <v>Eksport, SITC59</v>
      </c>
      <c r="B130" s="5">
        <f>diverse!B8</f>
        <v>0</v>
      </c>
      <c r="C130" s="4">
        <f>diverse!C8</f>
        <v>5.1812555690311513E-5</v>
      </c>
      <c r="D130" s="4">
        <f>diverse!D8</f>
        <v>6.4182505399301704E-5</v>
      </c>
      <c r="E130" s="4">
        <f>diverse!E8</f>
        <v>3.0691924957082506E-5</v>
      </c>
      <c r="F130" s="4">
        <f>diverse!F8</f>
        <v>2.6935396868488226E-5</v>
      </c>
      <c r="G130" s="4">
        <f>diverse!G8</f>
        <v>-5.5744258542489433E-6</v>
      </c>
      <c r="H130" s="4">
        <f>diverse!H8</f>
        <v>-3.5581515245297624E-5</v>
      </c>
      <c r="I130" s="4">
        <f>diverse!I8</f>
        <v>-1.0077999628155254E-4</v>
      </c>
      <c r="J130" s="4">
        <f>diverse!J8</f>
        <v>-1.654525391137085E-4</v>
      </c>
      <c r="K130" s="4">
        <f>diverse!K8</f>
        <v>-2.5494819639870769E-4</v>
      </c>
      <c r="L130" s="4">
        <f>diverse!L8</f>
        <v>-3.6164154657569725E-4</v>
      </c>
      <c r="M130" s="4">
        <f>diverse!M8</f>
        <v>-4.9956552032881518E-4</v>
      </c>
      <c r="N130" s="4">
        <f>diverse!N8</f>
        <v>-6.5840241859627113E-4</v>
      </c>
      <c r="O130" s="4">
        <f>diverse!O8</f>
        <v>-8.7199401065385373E-4</v>
      </c>
      <c r="P130" s="4">
        <f>diverse!P8</f>
        <v>-1.0984335377939303E-3</v>
      </c>
    </row>
    <row r="131" spans="1:16">
      <c r="A131" s="5" t="str">
        <f>diverse!A9</f>
        <v>Eksport, Øvrige tjenester</v>
      </c>
      <c r="B131" s="5">
        <f>diverse!B9</f>
        <v>0</v>
      </c>
      <c r="C131" s="4">
        <f>diverse!C9</f>
        <v>2.4631324624380113E-5</v>
      </c>
      <c r="D131" s="4">
        <f>diverse!D9</f>
        <v>3.8105982858027687E-5</v>
      </c>
      <c r="E131" s="4">
        <f>diverse!E9</f>
        <v>1.9025206965395114E-5</v>
      </c>
      <c r="F131" s="4">
        <f>diverse!F9</f>
        <v>3.0916861759600067E-5</v>
      </c>
      <c r="G131" s="4">
        <f>diverse!G9</f>
        <v>1.1522462917135101E-5</v>
      </c>
      <c r="H131" s="4">
        <f>diverse!H9</f>
        <v>2.6232665151226797E-6</v>
      </c>
      <c r="I131" s="4">
        <f>diverse!I9</f>
        <v>-3.6614536169654599E-5</v>
      </c>
      <c r="J131" s="4">
        <f>diverse!J9</f>
        <v>-7.4993834842107532E-5</v>
      </c>
      <c r="K131" s="4">
        <f>diverse!K9</f>
        <v>-1.2894482692704656E-4</v>
      </c>
      <c r="L131" s="4">
        <f>diverse!L9</f>
        <v>-1.9248567418861384E-4</v>
      </c>
      <c r="M131" s="4">
        <f>diverse!M9</f>
        <v>-2.8360506419966569E-4</v>
      </c>
      <c r="N131" s="4">
        <f>diverse!N9</f>
        <v>-3.8545060805361686E-4</v>
      </c>
      <c r="O131" s="4">
        <f>diverse!O9</f>
        <v>-5.4129081147324953E-4</v>
      </c>
      <c r="P131" s="4">
        <f>diverse!P9</f>
        <v>-6.959210281709538E-4</v>
      </c>
    </row>
    <row r="132" spans="1:16">
      <c r="A132" s="5" t="str">
        <f>diverse!A10</f>
        <v>Eksport, turisme</v>
      </c>
      <c r="B132" s="5">
        <f>diverse!B10</f>
        <v>0</v>
      </c>
      <c r="C132" s="4">
        <f>diverse!C10</f>
        <v>4.486578886186976E-5</v>
      </c>
      <c r="D132" s="4">
        <f>diverse!D10</f>
        <v>5.9550171704891852E-5</v>
      </c>
      <c r="E132" s="4">
        <f>diverse!E10</f>
        <v>2.9940490797741859E-5</v>
      </c>
      <c r="F132" s="4">
        <f>diverse!F10</f>
        <v>2.7829437465598517E-5</v>
      </c>
      <c r="G132" s="4">
        <f>diverse!G10</f>
        <v>-7.0215419034624915E-7</v>
      </c>
      <c r="H132" s="4">
        <f>diverse!H10</f>
        <v>-2.6304458722314905E-5</v>
      </c>
      <c r="I132" s="4">
        <f>diverse!I10</f>
        <v>-8.3122130389856608E-5</v>
      </c>
      <c r="J132" s="4">
        <f>diverse!J10</f>
        <v>-1.4450303761348593E-4</v>
      </c>
      <c r="K132" s="4">
        <f>diverse!K10</f>
        <v>-2.2673641689729962E-4</v>
      </c>
      <c r="L132" s="4">
        <f>diverse!L10</f>
        <v>-3.2530199758351586E-4</v>
      </c>
      <c r="M132" s="4">
        <f>diverse!M10</f>
        <v>-4.5470652969559211E-4</v>
      </c>
      <c r="N132" s="4">
        <f>diverse!N10</f>
        <v>-6.0336625689050294E-4</v>
      </c>
      <c r="O132" s="4">
        <f>diverse!O10</f>
        <v>-8.0601618009934484E-4</v>
      </c>
      <c r="P132" s="4">
        <f>diverse!P10</f>
        <v>-1.0219126232446918E-3</v>
      </c>
    </row>
    <row r="133" spans="1:16">
      <c r="A133" s="5" t="str">
        <f>diverse!A11</f>
        <v>Import, SITC01</v>
      </c>
      <c r="B133" s="5">
        <f>diverse!B11</f>
        <v>0</v>
      </c>
      <c r="C133" s="4">
        <f>diverse!C11</f>
        <v>-0.10155346862623649</v>
      </c>
      <c r="D133" s="4">
        <f>diverse!D11</f>
        <v>-4.9070899411329805E-2</v>
      </c>
      <c r="E133" s="4">
        <f>diverse!E11</f>
        <v>9.7093322696917284E-3</v>
      </c>
      <c r="F133" s="4">
        <f>diverse!F11</f>
        <v>1.2076715812980865E-2</v>
      </c>
      <c r="G133" s="4">
        <f>diverse!G11</f>
        <v>1.6479804487956606E-2</v>
      </c>
      <c r="H133" s="4">
        <f>diverse!H11</f>
        <v>2.0859121383787205E-2</v>
      </c>
      <c r="I133" s="4">
        <f>diverse!I11</f>
        <v>2.5924909898078496E-2</v>
      </c>
      <c r="J133" s="4">
        <f>diverse!J11</f>
        <v>2.9874168271759594E-2</v>
      </c>
      <c r="K133" s="4">
        <f>diverse!K11</f>
        <v>3.3209702508063543E-2</v>
      </c>
      <c r="L133" s="4">
        <f>diverse!L11</f>
        <v>3.6062977345219238E-2</v>
      </c>
      <c r="M133" s="4">
        <f>diverse!M11</f>
        <v>3.8493456536858872E-2</v>
      </c>
      <c r="N133" s="4">
        <f>diverse!N11</f>
        <v>4.0563736371557191E-2</v>
      </c>
      <c r="O133" s="4">
        <f>diverse!O11</f>
        <v>4.2315151237515281E-2</v>
      </c>
      <c r="P133" s="4">
        <f>diverse!P11</f>
        <v>4.3780352502253983E-2</v>
      </c>
    </row>
    <row r="134" spans="1:16">
      <c r="A134" s="5" t="str">
        <f>diverse!A12</f>
        <v>Import, SITC2</v>
      </c>
      <c r="B134" s="5">
        <f>diverse!B12</f>
        <v>0</v>
      </c>
      <c r="C134" s="4">
        <f>diverse!C12</f>
        <v>2.2963496062455846E-4</v>
      </c>
      <c r="D134" s="4">
        <f>diverse!D12</f>
        <v>2.6133420960583464E-4</v>
      </c>
      <c r="E134" s="4">
        <f>diverse!E12</f>
        <v>1.1419070549134602E-4</v>
      </c>
      <c r="F134" s="4">
        <f>diverse!F12</f>
        <v>1.8237370413842768E-5</v>
      </c>
      <c r="G134" s="4">
        <f>diverse!G12</f>
        <v>-1.1361525319442123E-4</v>
      </c>
      <c r="H134" s="4">
        <f>diverse!H12</f>
        <v>-2.7616773429217645E-4</v>
      </c>
      <c r="I134" s="4">
        <f>diverse!I12</f>
        <v>-4.9858971838956379E-4</v>
      </c>
      <c r="J134" s="4">
        <f>diverse!J12</f>
        <v>-7.7223575354334884E-4</v>
      </c>
      <c r="K134" s="4">
        <f>diverse!K12</f>
        <v>-1.1061220102082103E-3</v>
      </c>
      <c r="L134" s="4">
        <f>diverse!L12</f>
        <v>-1.5028081169821128E-3</v>
      </c>
      <c r="M134" s="4">
        <f>diverse!M12</f>
        <v>-1.9777553112998447E-3</v>
      </c>
      <c r="N134" s="4">
        <f>diverse!N12</f>
        <v>-2.5263569897626681E-3</v>
      </c>
      <c r="O134" s="4">
        <f>diverse!O12</f>
        <v>-3.1781422059840025E-3</v>
      </c>
      <c r="P134" s="4">
        <f>diverse!P12</f>
        <v>-3.9179891747287421E-3</v>
      </c>
    </row>
    <row r="135" spans="1:16">
      <c r="A135" s="5" t="str">
        <f>diverse!A13</f>
        <v>Import, SITC59</v>
      </c>
      <c r="B135" s="5">
        <f>diverse!B13</f>
        <v>0</v>
      </c>
      <c r="C135" s="4">
        <f>diverse!C13</f>
        <v>-2.0683503115292767</v>
      </c>
      <c r="D135" s="4">
        <f>diverse!D13</f>
        <v>-1.0639565542462148</v>
      </c>
      <c r="E135" s="4">
        <f>diverse!E13</f>
        <v>0.13370879987650852</v>
      </c>
      <c r="F135" s="4">
        <f>diverse!F13</f>
        <v>0.18495008733458995</v>
      </c>
      <c r="G135" s="4">
        <f>diverse!G13</f>
        <v>0.18434680452428243</v>
      </c>
      <c r="H135" s="4">
        <f>diverse!H13</f>
        <v>0.18195244235779118</v>
      </c>
      <c r="I135" s="4">
        <f>diverse!I13</f>
        <v>0.18121323835378345</v>
      </c>
      <c r="J135" s="4">
        <f>diverse!J13</f>
        <v>0.17959449491169455</v>
      </c>
      <c r="K135" s="4">
        <f>diverse!K13</f>
        <v>0.17725374993284859</v>
      </c>
      <c r="L135" s="4">
        <f>diverse!L13</f>
        <v>0.17448299194420258</v>
      </c>
      <c r="M135" s="4">
        <f>diverse!M13</f>
        <v>0.17141687658996929</v>
      </c>
      <c r="N135" s="4">
        <f>diverse!N13</f>
        <v>0.16816808419033435</v>
      </c>
      <c r="O135" s="4">
        <f>diverse!O13</f>
        <v>0.16474885352906199</v>
      </c>
      <c r="P135" s="4">
        <f>diverse!P13</f>
        <v>0.1613051709386859</v>
      </c>
    </row>
    <row r="136" spans="1:16">
      <c r="A136" s="17" t="str">
        <f>diverse!A14</f>
        <v>Import, tjenester</v>
      </c>
      <c r="B136" s="17">
        <f>diverse!B14</f>
        <v>-2.2204460492503131E-14</v>
      </c>
      <c r="C136" s="19">
        <f>diverse!C14</f>
        <v>1.9719409416474321E-5</v>
      </c>
      <c r="D136" s="19">
        <f>diverse!D14</f>
        <v>3.4807343540776969E-5</v>
      </c>
      <c r="E136" s="19">
        <f>diverse!E14</f>
        <v>1.7521895334660087E-5</v>
      </c>
      <c r="F136" s="19">
        <f>diverse!F14</f>
        <v>3.1354548157835893E-5</v>
      </c>
      <c r="G136" s="19">
        <f>diverse!G14</f>
        <v>1.3956960831507104E-5</v>
      </c>
      <c r="H136" s="19">
        <f>diverse!H14</f>
        <v>8.8765731431905692E-6</v>
      </c>
      <c r="I136" s="19">
        <f>diverse!I14</f>
        <v>-2.3070906074451614E-5</v>
      </c>
      <c r="J136" s="19">
        <f>diverse!J14</f>
        <v>-5.9489542281188079E-5</v>
      </c>
      <c r="K136" s="19">
        <f>diverse!K14</f>
        <v>-1.0658619437053929E-4</v>
      </c>
      <c r="L136" s="19">
        <f>diverse!L14</f>
        <v>-1.6153901650772795E-4</v>
      </c>
      <c r="M136" s="19">
        <f>diverse!M14</f>
        <v>-2.4431173291095121E-4</v>
      </c>
      <c r="N136" s="19">
        <f>diverse!N14</f>
        <v>-3.350838655657995E-4</v>
      </c>
      <c r="O136" s="19">
        <f>diverse!O14</f>
        <v>-4.8087871423740935E-4</v>
      </c>
      <c r="P136" s="19">
        <f>diverse!P14</f>
        <v>-6.2572316870124212E-4</v>
      </c>
    </row>
    <row r="137" spans="1:16">
      <c r="A137" s="5"/>
      <c r="B137" s="5"/>
      <c r="C137" s="5"/>
      <c r="D137" s="5"/>
      <c r="E137" s="5"/>
      <c r="F137" s="5"/>
      <c r="G137" s="5"/>
    </row>
  </sheetData>
  <pageMargins left="0.7" right="0.7" top="0.75" bottom="0.75" header="0.3" footer="0.3"/>
  <pageSetup paperSize="9" orientation="portrait" horizontalDpi="42949672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workbookViewId="0">
      <selection activeCell="F26" sqref="F26"/>
    </sheetView>
  </sheetViews>
  <sheetFormatPr defaultRowHeight="15"/>
  <sheetData>
    <row r="1" spans="1:31">
      <c r="A1" s="30"/>
      <c r="B1" s="30">
        <v>2021</v>
      </c>
      <c r="C1" s="30">
        <v>2022</v>
      </c>
      <c r="D1" s="30">
        <v>2023</v>
      </c>
      <c r="E1" s="30">
        <v>2024</v>
      </c>
      <c r="F1" s="30">
        <v>2025</v>
      </c>
      <c r="G1" s="30">
        <v>2026</v>
      </c>
      <c r="H1" s="30">
        <v>2027</v>
      </c>
      <c r="I1" s="30">
        <v>2028</v>
      </c>
      <c r="J1" s="30">
        <v>2029</v>
      </c>
      <c r="K1" s="30">
        <v>2030</v>
      </c>
      <c r="L1" s="30">
        <v>2031</v>
      </c>
      <c r="M1" s="30">
        <v>2032</v>
      </c>
      <c r="N1" s="30">
        <v>2033</v>
      </c>
      <c r="O1" s="30">
        <v>2034</v>
      </c>
      <c r="P1" s="30">
        <v>2035</v>
      </c>
      <c r="Q1" s="30">
        <v>2036</v>
      </c>
      <c r="R1" s="30">
        <v>2037</v>
      </c>
      <c r="S1" s="30">
        <v>2038</v>
      </c>
      <c r="T1" s="30">
        <v>2039</v>
      </c>
      <c r="U1" s="30">
        <v>2040</v>
      </c>
      <c r="V1" s="30">
        <v>2041</v>
      </c>
      <c r="W1" s="30">
        <v>2042</v>
      </c>
      <c r="X1" s="30">
        <v>2043</v>
      </c>
      <c r="Y1" s="30">
        <v>2044</v>
      </c>
      <c r="Z1" s="30">
        <v>2045</v>
      </c>
      <c r="AA1" s="30">
        <v>2046</v>
      </c>
      <c r="AB1" s="30">
        <v>2047</v>
      </c>
      <c r="AC1" s="30">
        <v>2048</v>
      </c>
      <c r="AD1" s="30">
        <v>2049</v>
      </c>
      <c r="AE1" s="30">
        <v>2050</v>
      </c>
    </row>
    <row r="2" spans="1:31">
      <c r="A2" s="22" t="s">
        <v>12</v>
      </c>
      <c r="B2" s="23">
        <v>0</v>
      </c>
      <c r="C2" s="23">
        <v>-1.4288721601699472</v>
      </c>
      <c r="D2" s="23">
        <v>-1.1615671222819923</v>
      </c>
      <c r="E2" s="23">
        <v>-0.23389554780299804</v>
      </c>
      <c r="F2" s="23">
        <v>-7.218274881399811E-2</v>
      </c>
      <c r="G2" s="23">
        <v>1.2594623475670197E-2</v>
      </c>
      <c r="H2" s="23">
        <v>7.3707075232709585E-2</v>
      </c>
      <c r="I2" s="23">
        <v>5.0438407525343898E-2</v>
      </c>
      <c r="J2" s="23">
        <v>6.4094829693783772E-2</v>
      </c>
      <c r="K2" s="23">
        <v>7.6149859183471946E-2</v>
      </c>
      <c r="L2" s="23">
        <v>8.7063812206089608E-2</v>
      </c>
      <c r="M2" s="23">
        <v>9.7775937090327503E-2</v>
      </c>
      <c r="N2" s="23">
        <v>0.10757112932910928</v>
      </c>
      <c r="O2" s="23">
        <v>0.11606059085338405</v>
      </c>
      <c r="P2" s="23">
        <v>0.12404337121529885</v>
      </c>
      <c r="Q2" s="23">
        <v>0.13096968608889981</v>
      </c>
      <c r="R2" s="23">
        <v>0.13698353239788297</v>
      </c>
      <c r="S2" s="23">
        <v>0.14217355641577001</v>
      </c>
      <c r="T2" s="23">
        <v>0.14659056080230659</v>
      </c>
      <c r="U2" s="23">
        <v>0.15035229061792776</v>
      </c>
      <c r="V2" s="23">
        <v>0.15351770261577968</v>
      </c>
      <c r="W2" s="23">
        <v>0.15621916138794933</v>
      </c>
      <c r="X2" s="23">
        <v>0.15909227492330036</v>
      </c>
      <c r="Y2" s="23">
        <v>0.16092042275932528</v>
      </c>
      <c r="Z2" s="23">
        <v>0.16268946986779387</v>
      </c>
      <c r="AA2" s="23">
        <v>0.16422081342459816</v>
      </c>
      <c r="AB2" s="23">
        <v>0.16564267965979429</v>
      </c>
      <c r="AC2" s="23">
        <v>0.16699305675105247</v>
      </c>
      <c r="AD2" s="24">
        <v>0.16821833920694917</v>
      </c>
      <c r="AE2" s="24">
        <v>0.16919554701546602</v>
      </c>
    </row>
    <row r="3" spans="1:31">
      <c r="A3" s="28" t="s">
        <v>13</v>
      </c>
      <c r="B3">
        <v>0</v>
      </c>
      <c r="C3">
        <v>-3.0091561515289134</v>
      </c>
      <c r="D3">
        <v>-2.2421678272225409</v>
      </c>
      <c r="E3">
        <v>-0.31598810907275121</v>
      </c>
      <c r="F3">
        <v>-0.14073282375963725</v>
      </c>
      <c r="G3">
        <v>-0.18632844841069973</v>
      </c>
      <c r="H3">
        <v>-0.16923532774947292</v>
      </c>
      <c r="I3">
        <v>-0.25889285263379636</v>
      </c>
      <c r="J3">
        <v>-0.23750551450564261</v>
      </c>
      <c r="K3">
        <v>-0.22374193459734348</v>
      </c>
      <c r="L3">
        <v>-0.21510345114322815</v>
      </c>
      <c r="M3">
        <v>-0.2056313440260582</v>
      </c>
      <c r="N3">
        <v>-0.1975605295182481</v>
      </c>
      <c r="O3">
        <v>-0.19173303881165893</v>
      </c>
      <c r="P3">
        <v>-0.18619119981287957</v>
      </c>
      <c r="Q3">
        <v>-0.18228877977206626</v>
      </c>
      <c r="R3">
        <v>-0.17959869729455846</v>
      </c>
      <c r="S3">
        <v>-0.17794984144809955</v>
      </c>
      <c r="T3">
        <v>-0.17728961752626615</v>
      </c>
      <c r="U3">
        <v>-0.17740290251063717</v>
      </c>
      <c r="V3">
        <v>-0.17822257093548233</v>
      </c>
      <c r="W3">
        <v>-0.17949951590621183</v>
      </c>
      <c r="X3">
        <v>-0.17994175484788988</v>
      </c>
      <c r="Y3">
        <v>-0.18229331782125824</v>
      </c>
      <c r="Z3">
        <v>-0.1842327762206164</v>
      </c>
      <c r="AA3">
        <v>-0.18635874817637399</v>
      </c>
      <c r="AB3">
        <v>-0.18843837929374274</v>
      </c>
      <c r="AC3">
        <v>-0.19042261224319068</v>
      </c>
      <c r="AD3" s="8">
        <v>-0.19249501318985285</v>
      </c>
      <c r="AE3" s="29">
        <v>-0.19486442062962572</v>
      </c>
    </row>
    <row r="4" spans="1:31">
      <c r="A4" s="28" t="s">
        <v>14</v>
      </c>
      <c r="B4">
        <v>0</v>
      </c>
      <c r="C4">
        <v>-1.5159607650080731</v>
      </c>
      <c r="D4">
        <v>-1.1182258577373649</v>
      </c>
      <c r="E4">
        <v>-0.43799814161773476</v>
      </c>
      <c r="F4">
        <v>-0.29123478873338549</v>
      </c>
      <c r="G4">
        <v>-0.18801485044522837</v>
      </c>
      <c r="H4">
        <v>-0.10942554901747226</v>
      </c>
      <c r="I4">
        <v>-8.1826406579488253E-2</v>
      </c>
      <c r="J4">
        <v>-5.3872676737465319E-2</v>
      </c>
      <c r="K4">
        <v>-3.1822639767520311E-2</v>
      </c>
      <c r="L4">
        <v>-1.4375170680924754E-2</v>
      </c>
      <c r="M4">
        <v>-2.0838479469764692E-4</v>
      </c>
      <c r="N4">
        <v>1.111416282173483E-2</v>
      </c>
      <c r="O4">
        <v>1.9821389085716845E-2</v>
      </c>
      <c r="P4">
        <v>2.6533942229445273E-2</v>
      </c>
      <c r="Q4">
        <v>3.1371106512612101E-2</v>
      </c>
      <c r="R4">
        <v>3.4594958992317792E-2</v>
      </c>
      <c r="S4">
        <v>3.6439396250953493E-2</v>
      </c>
      <c r="T4">
        <v>3.7106468288250483E-2</v>
      </c>
      <c r="U4">
        <v>3.6809341016508235E-2</v>
      </c>
      <c r="V4">
        <v>3.572825724762474E-2</v>
      </c>
      <c r="W4">
        <v>3.4054547702444538E-2</v>
      </c>
      <c r="X4">
        <v>3.2238647149029909E-2</v>
      </c>
      <c r="Y4">
        <v>2.9880024594164389E-2</v>
      </c>
      <c r="Z4">
        <v>2.7387477330709231E-2</v>
      </c>
      <c r="AA4">
        <v>2.4804480022666553E-2</v>
      </c>
      <c r="AB4">
        <v>2.2249789523409724E-2</v>
      </c>
      <c r="AC4">
        <v>1.9811387522539192E-2</v>
      </c>
      <c r="AD4" s="8">
        <v>1.7495025287739274E-2</v>
      </c>
      <c r="AE4" s="29">
        <v>1.5273710929641915E-2</v>
      </c>
    </row>
    <row r="5" spans="1:31">
      <c r="A5" s="28" t="s">
        <v>15</v>
      </c>
      <c r="B5">
        <v>0</v>
      </c>
      <c r="C5">
        <v>-0.75914376784614879</v>
      </c>
      <c r="D5">
        <v>-1.7303424856383032</v>
      </c>
      <c r="E5">
        <v>-1.2934882033219242</v>
      </c>
      <c r="F5">
        <v>-0.7929561523066786</v>
      </c>
      <c r="G5">
        <v>-0.43820047687632702</v>
      </c>
      <c r="H5">
        <v>-0.16380762665234583</v>
      </c>
      <c r="I5">
        <v>-0.14357472194620469</v>
      </c>
      <c r="J5">
        <v>-7.6709291147625258E-2</v>
      </c>
      <c r="K5">
        <v>-1.1625399637704703E-2</v>
      </c>
      <c r="L5">
        <v>4.5665634301594871E-2</v>
      </c>
      <c r="M5">
        <v>9.8697905499744998E-2</v>
      </c>
      <c r="N5">
        <v>0.14687202498018248</v>
      </c>
      <c r="O5">
        <v>0.18917825686100009</v>
      </c>
      <c r="P5">
        <v>0.2284106623381188</v>
      </c>
      <c r="Q5">
        <v>0.26352969754857014</v>
      </c>
      <c r="R5">
        <v>0.29482906253512908</v>
      </c>
      <c r="S5">
        <v>0.32256377882751153</v>
      </c>
      <c r="T5">
        <v>0.34684592805829251</v>
      </c>
      <c r="U5">
        <v>0.36796780513190797</v>
      </c>
      <c r="V5">
        <v>0.38605598139029862</v>
      </c>
      <c r="W5">
        <v>0.40146088134300761</v>
      </c>
      <c r="X5">
        <v>0.41641937269321083</v>
      </c>
      <c r="Y5">
        <v>0.42719516841738248</v>
      </c>
      <c r="Z5">
        <v>0.4359910615123308</v>
      </c>
      <c r="AA5">
        <v>0.44264663912514379</v>
      </c>
      <c r="AB5">
        <v>0.44749804148316308</v>
      </c>
      <c r="AC5">
        <v>0.45071283831008557</v>
      </c>
      <c r="AD5" s="8">
        <v>0.45204211045704046</v>
      </c>
      <c r="AE5" s="29">
        <v>0.45104014101329248</v>
      </c>
    </row>
    <row r="6" spans="1:31">
      <c r="A6" s="28" t="s">
        <v>16</v>
      </c>
      <c r="B6">
        <v>0</v>
      </c>
      <c r="C6">
        <v>-1.1808411988333156</v>
      </c>
      <c r="D6">
        <v>-1.4483072603111324</v>
      </c>
      <c r="E6">
        <v>-0.48336885269132379</v>
      </c>
      <c r="F6">
        <v>-0.20433547077819414</v>
      </c>
      <c r="G6">
        <v>-5.2504297263700206E-2</v>
      </c>
      <c r="H6">
        <v>5.3468599015804585E-2</v>
      </c>
      <c r="I6">
        <v>-4.3956249271370762E-2</v>
      </c>
      <c r="J6">
        <v>-2.063439673424261E-2</v>
      </c>
      <c r="K6">
        <v>-4.318812778092429E-3</v>
      </c>
      <c r="L6">
        <v>1.0028387645633074E-2</v>
      </c>
      <c r="M6">
        <v>2.6063012783117401E-2</v>
      </c>
      <c r="N6">
        <v>4.1529510297477756E-2</v>
      </c>
      <c r="O6">
        <v>5.5253503505015011E-2</v>
      </c>
      <c r="P6">
        <v>6.9585824021922704E-2</v>
      </c>
      <c r="Q6">
        <v>8.2605042566319398E-2</v>
      </c>
      <c r="R6">
        <v>9.4624250223640516E-2</v>
      </c>
      <c r="S6">
        <v>0.10565684375523077</v>
      </c>
      <c r="T6">
        <v>0.11561646618880594</v>
      </c>
      <c r="U6">
        <v>0.12463181523487687</v>
      </c>
      <c r="V6">
        <v>0.13265230150429907</v>
      </c>
      <c r="W6">
        <v>0.13987391640994939</v>
      </c>
      <c r="X6">
        <v>0.1480101855653837</v>
      </c>
      <c r="Y6">
        <v>0.15316687267408202</v>
      </c>
      <c r="Z6">
        <v>0.15825459411502596</v>
      </c>
      <c r="AA6">
        <v>0.16251323076745816</v>
      </c>
      <c r="AB6">
        <v>0.16623016764849563</v>
      </c>
      <c r="AC6">
        <v>0.16941223002351347</v>
      </c>
      <c r="AD6" s="8">
        <v>0.17178281944463247</v>
      </c>
      <c r="AE6" s="29">
        <v>0.17297970288530085</v>
      </c>
    </row>
    <row r="7" spans="1:31">
      <c r="A7" s="28" t="s">
        <v>17</v>
      </c>
      <c r="B7">
        <v>0</v>
      </c>
      <c r="C7">
        <v>-3.7174879914125603</v>
      </c>
      <c r="D7">
        <v>-4.7019428304053807</v>
      </c>
      <c r="E7">
        <v>-2.5172286682502487</v>
      </c>
      <c r="F7">
        <v>-1.1535797791142888</v>
      </c>
      <c r="G7">
        <v>-0.36458419607166004</v>
      </c>
      <c r="H7">
        <v>0.10417312392667633</v>
      </c>
      <c r="I7">
        <v>4.1242646313066622E-2</v>
      </c>
      <c r="J7">
        <v>4.5475363956182235E-2</v>
      </c>
      <c r="K7">
        <v>5.9901750243041008E-2</v>
      </c>
      <c r="L7">
        <v>7.5344675768818092E-2</v>
      </c>
      <c r="M7">
        <v>9.2964174799092802E-2</v>
      </c>
      <c r="N7">
        <v>0.11055896027243328</v>
      </c>
      <c r="O7">
        <v>0.1265526995191335</v>
      </c>
      <c r="P7">
        <v>0.14258048614861352</v>
      </c>
      <c r="Q7">
        <v>0.15744167530109543</v>
      </c>
      <c r="R7">
        <v>0.17078928035190177</v>
      </c>
      <c r="S7">
        <v>0.18279038224804367</v>
      </c>
      <c r="T7">
        <v>0.1933308720124538</v>
      </c>
      <c r="U7">
        <v>0.20253103106733228</v>
      </c>
      <c r="V7">
        <v>0.21039681981045444</v>
      </c>
      <c r="W7">
        <v>0.21712375119580241</v>
      </c>
      <c r="X7">
        <v>0.22453023332364985</v>
      </c>
      <c r="Y7">
        <v>0.22915671994361286</v>
      </c>
      <c r="Z7">
        <v>0.2330404807880937</v>
      </c>
      <c r="AA7">
        <v>0.23599706836918699</v>
      </c>
      <c r="AB7">
        <v>0.23825088202735767</v>
      </c>
      <c r="AC7">
        <v>0.23989246699611666</v>
      </c>
      <c r="AD7" s="8">
        <v>0.24072435488995403</v>
      </c>
      <c r="AE7" s="29">
        <v>0.24013766228725419</v>
      </c>
    </row>
    <row r="8" spans="1:31">
      <c r="A8" s="28" t="s">
        <v>18</v>
      </c>
      <c r="B8">
        <v>0</v>
      </c>
      <c r="C8">
        <v>-7.0059769135763617</v>
      </c>
      <c r="D8">
        <v>-9.0993658072472954</v>
      </c>
      <c r="E8">
        <v>-0.62456813909385067</v>
      </c>
      <c r="F8">
        <v>-0.6130122103880975</v>
      </c>
      <c r="G8">
        <v>-0.56780423647352363</v>
      </c>
      <c r="H8">
        <v>-0.51934164296419949</v>
      </c>
      <c r="I8">
        <v>-0.57025629359029884</v>
      </c>
      <c r="J8">
        <v>-0.56461855850379328</v>
      </c>
      <c r="K8">
        <v>-0.55663829017178479</v>
      </c>
      <c r="L8">
        <v>-0.5477363101463073</v>
      </c>
      <c r="M8">
        <v>-0.53736407204929559</v>
      </c>
      <c r="N8">
        <v>-0.52692203726846243</v>
      </c>
      <c r="O8">
        <v>-0.51738071103188954</v>
      </c>
      <c r="P8">
        <v>-0.50767071484753012</v>
      </c>
      <c r="Q8">
        <v>-0.49889385249883844</v>
      </c>
      <c r="R8">
        <v>-0.49080086652879551</v>
      </c>
      <c r="S8">
        <v>-0.48339054527777314</v>
      </c>
      <c r="T8">
        <v>-0.47657012920349073</v>
      </c>
      <c r="U8">
        <v>-0.4701808518620898</v>
      </c>
      <c r="V8">
        <v>-0.46413751077808429</v>
      </c>
      <c r="W8">
        <v>-0.45824016660546141</v>
      </c>
      <c r="X8">
        <v>-0.4513833906881648</v>
      </c>
      <c r="Y8">
        <v>-0.445601179245525</v>
      </c>
      <c r="Z8">
        <v>-0.4392243557811315</v>
      </c>
      <c r="AA8">
        <v>-0.43256551515664654</v>
      </c>
      <c r="AB8">
        <v>-0.42541680699041962</v>
      </c>
      <c r="AC8">
        <v>-0.41768221732744193</v>
      </c>
      <c r="AD8" s="8">
        <v>-0.40947712488174082</v>
      </c>
      <c r="AE8" s="29">
        <v>-0.40094378209455384</v>
      </c>
    </row>
    <row r="9" spans="1:31">
      <c r="A9" s="28" t="s">
        <v>19</v>
      </c>
      <c r="B9">
        <v>0</v>
      </c>
      <c r="C9">
        <v>-100.82122174017351</v>
      </c>
      <c r="D9">
        <v>-104.00792679732334</v>
      </c>
      <c r="E9">
        <v>-106.83249512495021</v>
      </c>
      <c r="F9">
        <v>-105.91832486815687</v>
      </c>
      <c r="G9">
        <v>-105.07613450906548</v>
      </c>
      <c r="H9">
        <v>-104.85343291415911</v>
      </c>
      <c r="I9">
        <v>-104.68559822331575</v>
      </c>
      <c r="J9">
        <v>-104.71946074200682</v>
      </c>
      <c r="K9">
        <v>-104.7438699418642</v>
      </c>
      <c r="L9">
        <v>-104.73396950101272</v>
      </c>
      <c r="M9">
        <v>-104.7317825099029</v>
      </c>
      <c r="N9">
        <v>-104.72722659225737</v>
      </c>
      <c r="O9">
        <v>-104.72173521705656</v>
      </c>
      <c r="P9">
        <v>-104.717621675328</v>
      </c>
      <c r="Q9">
        <v>-104.71312385338862</v>
      </c>
      <c r="R9">
        <v>-104.70865437831152</v>
      </c>
      <c r="S9">
        <v>-104.70473467571333</v>
      </c>
      <c r="T9">
        <v>-104.70112197566053</v>
      </c>
      <c r="U9">
        <v>-104.69801550044029</v>
      </c>
      <c r="V9">
        <v>-104.69529194523975</v>
      </c>
      <c r="W9">
        <v>-104.69312768543621</v>
      </c>
      <c r="X9">
        <v>-104.69282057985907</v>
      </c>
      <c r="Y9">
        <v>-104.69027781428434</v>
      </c>
      <c r="Z9">
        <v>-104.68937069767736</v>
      </c>
      <c r="AA9">
        <v>-104.68883418719888</v>
      </c>
      <c r="AB9">
        <v>-104.68858445468862</v>
      </c>
      <c r="AC9">
        <v>-104.68865949691116</v>
      </c>
      <c r="AD9" s="8">
        <v>-104.68871120905077</v>
      </c>
      <c r="AE9" s="29">
        <v>-104.68850285880575</v>
      </c>
    </row>
    <row r="10" spans="1:31">
      <c r="A10" s="28" t="s">
        <v>20</v>
      </c>
      <c r="B10">
        <v>0</v>
      </c>
      <c r="C10">
        <v>0.24487928863514696</v>
      </c>
      <c r="D10">
        <v>0.34946968125408873</v>
      </c>
      <c r="E10">
        <v>0.17966951399301934</v>
      </c>
      <c r="F10">
        <v>3.4261670619240014E-2</v>
      </c>
      <c r="G10">
        <v>1.6342967970839339E-2</v>
      </c>
      <c r="H10">
        <v>3.825201127050093E-3</v>
      </c>
      <c r="I10">
        <v>5.7403174041237293E-3</v>
      </c>
      <c r="J10">
        <v>4.0147523929778828E-3</v>
      </c>
      <c r="K10">
        <v>2.0391740274128267E-3</v>
      </c>
      <c r="L10">
        <v>2.3692150701304371E-4</v>
      </c>
      <c r="M10">
        <v>-1.531722206415953E-3</v>
      </c>
      <c r="N10">
        <v>-3.185725826526653E-3</v>
      </c>
      <c r="O10">
        <v>-4.6325982866579629E-3</v>
      </c>
      <c r="P10">
        <v>-6.0129249981111244E-3</v>
      </c>
      <c r="Q10">
        <v>-7.2463978467940393E-3</v>
      </c>
      <c r="R10">
        <v>-8.3439270811891397E-3</v>
      </c>
      <c r="S10">
        <v>-9.3113288111679182E-3</v>
      </c>
      <c r="T10">
        <v>-1.0149817730786825E-2</v>
      </c>
      <c r="U10">
        <v>-1.0872305439524332E-2</v>
      </c>
      <c r="V10">
        <v>-1.1482382236149835E-2</v>
      </c>
      <c r="W10">
        <v>-1.1998030353366218E-2</v>
      </c>
      <c r="X10">
        <v>-1.2531726526598952E-2</v>
      </c>
      <c r="Y10">
        <v>-1.287804972567308E-2</v>
      </c>
      <c r="Z10">
        <v>-1.316545038697603E-2</v>
      </c>
      <c r="AA10">
        <v>-1.3381606695117565E-2</v>
      </c>
      <c r="AB10">
        <v>-1.3544898166562014E-2</v>
      </c>
      <c r="AC10">
        <v>-1.3662157013372145E-2</v>
      </c>
      <c r="AD10" s="8">
        <v>-1.3720266392158731E-2</v>
      </c>
      <c r="AE10" s="29">
        <v>-1.3695464841700922E-2</v>
      </c>
    </row>
    <row r="11" spans="1:31">
      <c r="A11" s="28" t="s">
        <v>21</v>
      </c>
      <c r="B11">
        <v>0</v>
      </c>
      <c r="C11">
        <v>3.8475104179980235E-2</v>
      </c>
      <c r="D11">
        <v>5.8058802327720649E-2</v>
      </c>
      <c r="E11">
        <v>2.988609869754022E-2</v>
      </c>
      <c r="F11">
        <v>1.3437437252905582E-3</v>
      </c>
      <c r="G11">
        <v>1.4054986172462591E-3</v>
      </c>
      <c r="H11">
        <v>1.44180530288196E-3</v>
      </c>
      <c r="I11">
        <v>1.4435975238979992E-3</v>
      </c>
      <c r="J11">
        <v>1.4354790955239949E-3</v>
      </c>
      <c r="K11">
        <v>1.4123718426350962E-3</v>
      </c>
      <c r="L11">
        <v>1.3860461158365922E-3</v>
      </c>
      <c r="M11">
        <v>1.3591111376776155E-3</v>
      </c>
      <c r="N11">
        <v>1.3322717199670819E-3</v>
      </c>
      <c r="O11">
        <v>1.3071815300191858E-3</v>
      </c>
      <c r="P11">
        <v>1.2843895096370517E-3</v>
      </c>
      <c r="Q11">
        <v>1.2606525503500166E-3</v>
      </c>
      <c r="R11">
        <v>1.2390950297369585E-3</v>
      </c>
      <c r="S11">
        <v>1.2183277781518953E-3</v>
      </c>
      <c r="T11">
        <v>1.1983952271199527E-3</v>
      </c>
      <c r="U11">
        <v>1.1794165776901622E-3</v>
      </c>
      <c r="V11">
        <v>1.1613738793769812E-3</v>
      </c>
      <c r="W11">
        <v>1.1442647094961345E-3</v>
      </c>
      <c r="X11">
        <v>1.1281645104777027E-3</v>
      </c>
      <c r="Y11">
        <v>1.1090629912891004E-3</v>
      </c>
      <c r="Z11">
        <v>1.0913262878275987E-3</v>
      </c>
      <c r="AA11">
        <v>1.0743640193711101E-3</v>
      </c>
      <c r="AB11">
        <v>1.0584348858699855E-3</v>
      </c>
      <c r="AC11">
        <v>1.0433997267966788E-3</v>
      </c>
      <c r="AD11" s="8">
        <v>1.0292169050130084E-3</v>
      </c>
      <c r="AE11" s="29">
        <v>1.0189536123528242E-3</v>
      </c>
    </row>
    <row r="12" spans="1:31">
      <c r="A12" s="28" t="s">
        <v>22</v>
      </c>
      <c r="B12">
        <v>0</v>
      </c>
      <c r="C12">
        <v>-2.173465233803562</v>
      </c>
      <c r="D12">
        <v>-1.0076621465851976</v>
      </c>
      <c r="E12">
        <v>-0.28042594078707683</v>
      </c>
      <c r="F12">
        <v>1.6025674424025027E-2</v>
      </c>
      <c r="G12">
        <v>2.2789238291021086E-2</v>
      </c>
      <c r="H12">
        <v>4.2912001727968274E-2</v>
      </c>
      <c r="I12">
        <v>6.1212846884672878E-2</v>
      </c>
      <c r="J12">
        <v>8.6934176039088484E-2</v>
      </c>
      <c r="K12">
        <v>0.1091473030667478</v>
      </c>
      <c r="L12">
        <v>0.12945069676775223</v>
      </c>
      <c r="M12">
        <v>0.14664147950516071</v>
      </c>
      <c r="N12">
        <v>0.1614390489959705</v>
      </c>
      <c r="O12">
        <v>0.17361459625724329</v>
      </c>
      <c r="P12">
        <v>0.18365437897598369</v>
      </c>
      <c r="Q12">
        <v>0.19164216745346518</v>
      </c>
      <c r="R12">
        <v>0.19783478155972478</v>
      </c>
      <c r="S12">
        <v>0.20242416526965457</v>
      </c>
      <c r="T12">
        <v>0.20562768366816364</v>
      </c>
      <c r="U12">
        <v>0.20764903135426227</v>
      </c>
      <c r="V12">
        <v>0.20868903919315507</v>
      </c>
      <c r="W12">
        <v>0.2089513505260987</v>
      </c>
      <c r="X12">
        <v>0.20872466402912515</v>
      </c>
      <c r="Y12">
        <v>0.20805360542548446</v>
      </c>
      <c r="Z12">
        <v>0.20714425786336754</v>
      </c>
      <c r="AA12">
        <v>0.2061112625655781</v>
      </c>
      <c r="AB12">
        <v>0.20509329862654635</v>
      </c>
      <c r="AC12">
        <v>0.20419941488327709</v>
      </c>
      <c r="AD12" s="8">
        <v>0.20351367943072241</v>
      </c>
      <c r="AE12" s="29">
        <v>0.20306852491662752</v>
      </c>
    </row>
    <row r="13" spans="1:31">
      <c r="A13" s="28" t="s">
        <v>23</v>
      </c>
      <c r="B13">
        <v>0</v>
      </c>
      <c r="C13">
        <v>-2.5575405671915408</v>
      </c>
      <c r="D13">
        <v>-0.99275674324892371</v>
      </c>
      <c r="E13">
        <v>-0.18281777461593984</v>
      </c>
      <c r="F13">
        <v>-0.12041872186328018</v>
      </c>
      <c r="G13">
        <v>-7.1535532243871547E-2</v>
      </c>
      <c r="H13">
        <v>-3.6127045435163652E-2</v>
      </c>
      <c r="I13">
        <v>-6.5428902178865656E-3</v>
      </c>
      <c r="J13">
        <v>1.864835461318215E-2</v>
      </c>
      <c r="K13">
        <v>3.9655199755306292E-2</v>
      </c>
      <c r="L13">
        <v>5.6543717713153363E-2</v>
      </c>
      <c r="M13">
        <v>6.9464176414291146E-2</v>
      </c>
      <c r="N13">
        <v>7.867926225113564E-2</v>
      </c>
      <c r="O13">
        <v>8.4476068474326205E-2</v>
      </c>
      <c r="P13">
        <v>8.7237764156911091E-2</v>
      </c>
      <c r="Q13">
        <v>8.7402533513181169E-2</v>
      </c>
      <c r="R13">
        <v>8.537267953356853E-2</v>
      </c>
      <c r="S13">
        <v>8.1560194286622867E-2</v>
      </c>
      <c r="T13">
        <v>7.6354623402541399E-2</v>
      </c>
      <c r="U13">
        <v>7.0118693187048997E-2</v>
      </c>
      <c r="V13">
        <v>6.3180506096061073E-2</v>
      </c>
      <c r="W13">
        <v>5.5842146711526652E-2</v>
      </c>
      <c r="X13">
        <v>4.8341854265765427E-2</v>
      </c>
      <c r="Y13">
        <v>4.0959702988607738E-2</v>
      </c>
      <c r="Z13">
        <v>3.3855683533534631E-2</v>
      </c>
      <c r="AA13">
        <v>2.7192543693344007E-2</v>
      </c>
      <c r="AB13">
        <v>2.1107640505380054E-2</v>
      </c>
      <c r="AC13">
        <v>1.5697231044820015E-2</v>
      </c>
      <c r="AD13" s="8">
        <v>1.1055387918745829E-2</v>
      </c>
      <c r="AE13" s="29">
        <v>7.1983616113602267E-3</v>
      </c>
    </row>
    <row r="14" spans="1:31">
      <c r="A14" s="28" t="s">
        <v>24</v>
      </c>
      <c r="B14">
        <v>0</v>
      </c>
      <c r="C14">
        <v>-2.5575181749751374</v>
      </c>
      <c r="D14">
        <v>-0.99282504315192366</v>
      </c>
      <c r="E14">
        <v>-0.18285024601638611</v>
      </c>
      <c r="F14">
        <v>-0.12041174174670655</v>
      </c>
      <c r="G14">
        <v>-7.1471401765710318E-2</v>
      </c>
      <c r="H14">
        <v>-3.6093398206848981E-2</v>
      </c>
      <c r="I14">
        <v>-6.5936836650570818E-3</v>
      </c>
      <c r="J14">
        <v>1.8673070685104598E-2</v>
      </c>
      <c r="K14">
        <v>3.9637788834645526E-2</v>
      </c>
      <c r="L14">
        <v>5.6433317534643201E-2</v>
      </c>
      <c r="M14">
        <v>6.9207928039083377E-2</v>
      </c>
      <c r="N14">
        <v>7.8225875301685122E-2</v>
      </c>
      <c r="O14">
        <v>8.383356795986785E-2</v>
      </c>
      <c r="P14">
        <v>8.6399500269940255E-2</v>
      </c>
      <c r="Q14">
        <v>8.6319278534952026E-2</v>
      </c>
      <c r="R14">
        <v>8.4001672964051366E-2</v>
      </c>
      <c r="S14">
        <v>7.9848152669592665E-2</v>
      </c>
      <c r="T14">
        <v>7.4240505503353482E-2</v>
      </c>
      <c r="U14">
        <v>6.7534736053409539E-2</v>
      </c>
      <c r="V14">
        <v>6.0058621615444174E-2</v>
      </c>
      <c r="W14">
        <v>5.2097998772748788E-2</v>
      </c>
      <c r="X14">
        <v>4.3939761171740699E-2</v>
      </c>
      <c r="Y14">
        <v>3.5743613352190451E-2</v>
      </c>
      <c r="Z14">
        <v>2.7729002131060554E-2</v>
      </c>
      <c r="AA14">
        <v>2.0047765614217283E-2</v>
      </c>
      <c r="AB14">
        <v>1.2819089844895437E-2</v>
      </c>
      <c r="AC14">
        <v>6.1456677265647741E-3</v>
      </c>
      <c r="AD14" s="8">
        <v>9.1374320310144697E-5</v>
      </c>
      <c r="AE14" s="29">
        <v>-5.2959617530934366E-3</v>
      </c>
    </row>
    <row r="15" spans="1:31">
      <c r="A15" s="25" t="s">
        <v>15</v>
      </c>
      <c r="B15" s="26">
        <v>0</v>
      </c>
      <c r="C15" s="26">
        <v>-2.5575511495007808</v>
      </c>
      <c r="D15" s="26">
        <v>-0.99279611304752269</v>
      </c>
      <c r="E15" s="26">
        <v>-0.18286704578817092</v>
      </c>
      <c r="F15" s="26">
        <v>-0.12044931343146992</v>
      </c>
      <c r="G15" s="26">
        <v>-7.153911635130461E-2</v>
      </c>
      <c r="H15" s="26">
        <v>-3.6107643544136536E-2</v>
      </c>
      <c r="I15" s="26">
        <v>-6.5179740878940073E-3</v>
      </c>
      <c r="J15" s="26">
        <v>1.8718677767726177E-2</v>
      </c>
      <c r="K15" s="26">
        <v>3.9777313127409286E-2</v>
      </c>
      <c r="L15" s="26">
        <v>5.6716135636647458E-2</v>
      </c>
      <c r="M15" s="26">
        <v>6.9683497727091037E-2</v>
      </c>
      <c r="N15" s="26">
        <v>7.8946133054635936E-2</v>
      </c>
      <c r="O15" s="26">
        <v>8.4793344914713131E-2</v>
      </c>
      <c r="P15" s="26">
        <v>8.7633472593307005E-2</v>
      </c>
      <c r="Q15" s="26">
        <v>8.7891199765688377E-2</v>
      </c>
      <c r="R15" s="26">
        <v>8.5976256364128645E-2</v>
      </c>
      <c r="S15" s="26">
        <v>8.2298130999380881E-2</v>
      </c>
      <c r="T15" s="26">
        <v>7.7245751061627566E-2</v>
      </c>
      <c r="U15" s="26">
        <v>7.1182313205087056E-2</v>
      </c>
      <c r="V15" s="26">
        <v>6.4437145364548698E-2</v>
      </c>
      <c r="W15" s="26">
        <v>5.731252356715455E-2</v>
      </c>
      <c r="X15" s="26">
        <v>5.007158335668116E-2</v>
      </c>
      <c r="Y15" s="26">
        <v>4.2959048834090297E-2</v>
      </c>
      <c r="Z15" s="26">
        <v>3.6141046193804982E-2</v>
      </c>
      <c r="AA15" s="26">
        <v>2.9781104384540846E-2</v>
      </c>
      <c r="AB15" s="26">
        <v>2.4014801005822761E-2</v>
      </c>
      <c r="AC15" s="26">
        <v>1.8939961420549878E-2</v>
      </c>
      <c r="AD15" s="27">
        <v>1.4641628749800795E-2</v>
      </c>
      <c r="AE15" s="27">
        <v>1.1146337443879162E-2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workbookViewId="0">
      <selection activeCell="E19" sqref="E19"/>
    </sheetView>
  </sheetViews>
  <sheetFormatPr defaultRowHeight="15"/>
  <sheetData>
    <row r="1" spans="1:31">
      <c r="A1" s="39"/>
      <c r="B1" s="39">
        <v>2021</v>
      </c>
      <c r="C1" s="39">
        <v>2022</v>
      </c>
      <c r="D1" s="39">
        <v>2023</v>
      </c>
      <c r="E1" s="39">
        <v>2024</v>
      </c>
      <c r="F1" s="39">
        <v>2025</v>
      </c>
      <c r="G1" s="39">
        <v>2026</v>
      </c>
      <c r="H1" s="39">
        <v>2027</v>
      </c>
      <c r="I1" s="39">
        <v>2028</v>
      </c>
      <c r="J1" s="39">
        <v>2029</v>
      </c>
      <c r="K1" s="39">
        <v>2030</v>
      </c>
      <c r="L1" s="39">
        <v>2031</v>
      </c>
      <c r="M1" s="39">
        <v>2032</v>
      </c>
      <c r="N1" s="39">
        <v>2033</v>
      </c>
      <c r="O1" s="39">
        <v>2034</v>
      </c>
      <c r="P1" s="39">
        <v>2035</v>
      </c>
      <c r="Q1" s="39">
        <v>2036</v>
      </c>
      <c r="R1" s="39">
        <v>2037</v>
      </c>
      <c r="S1" s="39">
        <v>2038</v>
      </c>
      <c r="T1" s="39">
        <v>2039</v>
      </c>
      <c r="U1" s="39">
        <v>2040</v>
      </c>
      <c r="V1" s="39">
        <v>2041</v>
      </c>
      <c r="W1" s="39">
        <v>2042</v>
      </c>
      <c r="X1" s="39">
        <v>2043</v>
      </c>
      <c r="Y1" s="39">
        <v>2044</v>
      </c>
      <c r="Z1" s="39">
        <v>2045</v>
      </c>
      <c r="AA1" s="39">
        <v>2046</v>
      </c>
      <c r="AB1" s="39">
        <v>2047</v>
      </c>
      <c r="AC1" s="39">
        <v>2048</v>
      </c>
      <c r="AD1" s="39">
        <v>2049</v>
      </c>
      <c r="AE1" s="39">
        <v>2050</v>
      </c>
    </row>
    <row r="2" spans="1:31">
      <c r="A2" s="31" t="s">
        <v>12</v>
      </c>
      <c r="B2" s="32">
        <v>0</v>
      </c>
      <c r="C2" s="32">
        <v>-1.4288721601699472</v>
      </c>
      <c r="D2" s="32">
        <v>-1.1615671222819923</v>
      </c>
      <c r="E2" s="32">
        <v>-0.23389554780299804</v>
      </c>
      <c r="F2" s="32">
        <v>-7.218274881399811E-2</v>
      </c>
      <c r="G2" s="32">
        <v>1.2594623475670197E-2</v>
      </c>
      <c r="H2" s="32">
        <v>7.3707075232709585E-2</v>
      </c>
      <c r="I2" s="32">
        <v>5.0438407525343898E-2</v>
      </c>
      <c r="J2" s="32">
        <v>6.4094829693783772E-2</v>
      </c>
      <c r="K2" s="32">
        <v>7.6149859183471946E-2</v>
      </c>
      <c r="L2" s="32">
        <v>8.7063812206089608E-2</v>
      </c>
      <c r="M2" s="32">
        <v>9.7775937090327503E-2</v>
      </c>
      <c r="N2" s="32">
        <v>0.10757112932910928</v>
      </c>
      <c r="O2" s="32">
        <v>0.11606059085338405</v>
      </c>
      <c r="P2" s="32">
        <v>0.12404337121529885</v>
      </c>
      <c r="Q2" s="32">
        <v>0.13096968608889981</v>
      </c>
      <c r="R2" s="32">
        <v>0.13698353239788297</v>
      </c>
      <c r="S2" s="32">
        <v>0.14217355641577001</v>
      </c>
      <c r="T2" s="32">
        <v>0.14659056080230659</v>
      </c>
      <c r="U2" s="32">
        <v>0.15035229061792776</v>
      </c>
      <c r="V2" s="32">
        <v>0.15351770261577968</v>
      </c>
      <c r="W2" s="32">
        <v>0.15621916138794933</v>
      </c>
      <c r="X2" s="32">
        <v>0.15909227492330036</v>
      </c>
      <c r="Y2" s="32">
        <v>0.16092042275932528</v>
      </c>
      <c r="Z2" s="32">
        <v>0.16268946986779387</v>
      </c>
      <c r="AA2" s="32">
        <v>0.16422081342459816</v>
      </c>
      <c r="AB2" s="32">
        <v>0.16564267965979429</v>
      </c>
      <c r="AC2" s="32">
        <v>0.16699305675105247</v>
      </c>
      <c r="AD2" s="33">
        <v>0.16821833920694917</v>
      </c>
      <c r="AE2" s="33">
        <v>0.16919554701546602</v>
      </c>
    </row>
    <row r="3" spans="1:31">
      <c r="A3" s="37" t="s">
        <v>13</v>
      </c>
      <c r="B3">
        <v>0</v>
      </c>
      <c r="C3">
        <v>0.98345213203548998</v>
      </c>
      <c r="D3">
        <v>0.73436789308253181</v>
      </c>
      <c r="E3">
        <v>0.10214093879840891</v>
      </c>
      <c r="F3">
        <v>4.4981795327817452E-2</v>
      </c>
      <c r="G3">
        <v>5.9097310969227428E-2</v>
      </c>
      <c r="H3">
        <v>5.3371678300134909E-2</v>
      </c>
      <c r="I3">
        <v>8.1302465393230966E-2</v>
      </c>
      <c r="J3">
        <v>7.4341439194899786E-2</v>
      </c>
      <c r="K3">
        <v>6.9850473061118246E-2</v>
      </c>
      <c r="L3">
        <v>6.7012510929326585E-2</v>
      </c>
      <c r="M3">
        <v>6.3952122814156326E-2</v>
      </c>
      <c r="N3">
        <v>6.1356147431204849E-2</v>
      </c>
      <c r="O3">
        <v>5.947777630517094E-2</v>
      </c>
      <c r="P3">
        <v>5.7703757795376884E-2</v>
      </c>
      <c r="Q3">
        <v>5.6449940994473917E-2</v>
      </c>
      <c r="R3">
        <v>5.5580778297863676E-2</v>
      </c>
      <c r="S3">
        <v>5.504103489053018E-2</v>
      </c>
      <c r="T3">
        <v>5.481278708401334E-2</v>
      </c>
      <c r="U3">
        <v>5.4828299892326994E-2</v>
      </c>
      <c r="V3">
        <v>5.5065941530711364E-2</v>
      </c>
      <c r="W3">
        <v>5.5448086154930125E-2</v>
      </c>
      <c r="X3">
        <v>5.5575214801248683E-2</v>
      </c>
      <c r="Y3">
        <v>5.629447479364201E-2</v>
      </c>
      <c r="Z3">
        <v>5.6888556175377039E-2</v>
      </c>
      <c r="AA3">
        <v>5.7542076391377601E-2</v>
      </c>
      <c r="AB3">
        <v>5.8182901443927598E-2</v>
      </c>
      <c r="AC3">
        <v>5.879567202953364E-2</v>
      </c>
      <c r="AD3" s="9">
        <v>5.9436865671984168E-2</v>
      </c>
      <c r="AE3" s="38">
        <v>6.0170780891998649E-2</v>
      </c>
    </row>
    <row r="4" spans="1:31">
      <c r="A4" s="37" t="s">
        <v>14</v>
      </c>
      <c r="B4">
        <v>0</v>
      </c>
      <c r="C4">
        <v>0.27801089973832366</v>
      </c>
      <c r="D4">
        <v>0.20041264381705712</v>
      </c>
      <c r="E4">
        <v>7.7449086917606338E-2</v>
      </c>
      <c r="F4">
        <v>5.0855477302586383E-2</v>
      </c>
      <c r="G4">
        <v>3.273620201418348E-2</v>
      </c>
      <c r="H4">
        <v>1.9009956179556562E-2</v>
      </c>
      <c r="I4">
        <v>1.4190008565247703E-2</v>
      </c>
      <c r="J4">
        <v>9.3288200396755682E-3</v>
      </c>
      <c r="K4">
        <v>5.5039051303683905E-3</v>
      </c>
      <c r="L4">
        <v>2.4837512434559166E-3</v>
      </c>
      <c r="M4">
        <v>3.5973988956892821E-5</v>
      </c>
      <c r="N4">
        <v>-1.917262754061619E-3</v>
      </c>
      <c r="O4">
        <v>-3.417173018434441E-3</v>
      </c>
      <c r="P4">
        <v>-4.5719484251131263E-3</v>
      </c>
      <c r="Q4">
        <v>-5.4029291179538272E-3</v>
      </c>
      <c r="R4">
        <v>-5.9558126426458103E-3</v>
      </c>
      <c r="S4">
        <v>-6.2712415864418329E-3</v>
      </c>
      <c r="T4">
        <v>-6.3842308801857119E-3</v>
      </c>
      <c r="U4">
        <v>-6.3316018046204649E-3</v>
      </c>
      <c r="V4">
        <v>-6.1444328107063319E-3</v>
      </c>
      <c r="W4">
        <v>-5.8556540284908122E-3</v>
      </c>
      <c r="X4">
        <v>-5.5427031177653786E-3</v>
      </c>
      <c r="Y4">
        <v>-5.1366842467152427E-3</v>
      </c>
      <c r="Z4">
        <v>-4.7078453753621142E-3</v>
      </c>
      <c r="AA4">
        <v>-4.2636179213058449E-3</v>
      </c>
      <c r="AB4">
        <v>-3.8243754985089477E-3</v>
      </c>
      <c r="AC4">
        <v>-3.4052049603085924E-3</v>
      </c>
      <c r="AD4" s="9">
        <v>-3.0070651511461474E-3</v>
      </c>
      <c r="AE4" s="38">
        <v>-2.6252933598779177E-3</v>
      </c>
    </row>
    <row r="5" spans="1:31">
      <c r="A5" s="37" t="s">
        <v>15</v>
      </c>
      <c r="B5">
        <v>0</v>
      </c>
      <c r="C5">
        <v>9.2456356109398494E-3</v>
      </c>
      <c r="D5">
        <v>2.3123421584689437E-2</v>
      </c>
      <c r="E5">
        <v>1.8601704882509486E-2</v>
      </c>
      <c r="F5">
        <v>1.2116018788870428E-2</v>
      </c>
      <c r="G5">
        <v>7.0354376907627069E-3</v>
      </c>
      <c r="H5">
        <v>2.7373879270450527E-3</v>
      </c>
      <c r="I5">
        <v>2.4780545937119671E-3</v>
      </c>
      <c r="J5">
        <v>1.3589744000179443E-3</v>
      </c>
      <c r="K5">
        <v>2.1034492030646201E-4</v>
      </c>
      <c r="L5">
        <v>-8.4047807994719619E-4</v>
      </c>
      <c r="M5">
        <v>-1.8418233028574804E-3</v>
      </c>
      <c r="N5">
        <v>-2.7716822335053111E-3</v>
      </c>
      <c r="O5">
        <v>-3.6026243665884094E-3</v>
      </c>
      <c r="P5">
        <v>-4.381892864325625E-3</v>
      </c>
      <c r="Q5">
        <v>-5.0859003369629159E-3</v>
      </c>
      <c r="R5">
        <v>-5.7175558621550436E-3</v>
      </c>
      <c r="S5">
        <v>-6.2799793750030536E-3</v>
      </c>
      <c r="T5">
        <v>-6.7741753475301179E-3</v>
      </c>
      <c r="U5">
        <v>-7.2051243379386651E-3</v>
      </c>
      <c r="V5">
        <v>-7.5748997788211677E-3</v>
      </c>
      <c r="W5">
        <v>-7.8901871431247116E-3</v>
      </c>
      <c r="X5">
        <v>-8.1949632118847957E-3</v>
      </c>
      <c r="Y5">
        <v>-8.4157947068564075E-3</v>
      </c>
      <c r="Z5">
        <v>-8.596095351029601E-3</v>
      </c>
      <c r="AA5">
        <v>-8.732837450949632E-3</v>
      </c>
      <c r="AB5">
        <v>-8.8327950138869168E-3</v>
      </c>
      <c r="AC5">
        <v>-8.8994262745699104E-3</v>
      </c>
      <c r="AD5" s="9">
        <v>-8.9279613209945832E-3</v>
      </c>
      <c r="AE5" s="38">
        <v>-8.9097297474540395E-3</v>
      </c>
    </row>
    <row r="6" spans="1:31">
      <c r="A6" s="37" t="s">
        <v>16</v>
      </c>
      <c r="B6">
        <v>0</v>
      </c>
      <c r="C6">
        <v>-0.54692058402247101</v>
      </c>
      <c r="D6">
        <v>-0.67049720981858962</v>
      </c>
      <c r="E6">
        <v>-0.22326851990998728</v>
      </c>
      <c r="F6">
        <v>-9.4324772391419648E-2</v>
      </c>
      <c r="G6">
        <v>-2.4244617509014649E-2</v>
      </c>
      <c r="H6">
        <v>2.4703976177448291E-2</v>
      </c>
      <c r="I6">
        <v>-2.0321219524819873E-2</v>
      </c>
      <c r="J6">
        <v>-9.5453196589060669E-3</v>
      </c>
      <c r="K6">
        <v>-1.999107351582386E-3</v>
      </c>
      <c r="L6">
        <v>4.644852600947047E-3</v>
      </c>
      <c r="M6">
        <v>1.2078865120472605E-2</v>
      </c>
      <c r="N6">
        <v>1.9257813810892383E-2</v>
      </c>
      <c r="O6">
        <v>2.5635666420889016E-2</v>
      </c>
      <c r="P6">
        <v>3.2301665110962954E-2</v>
      </c>
      <c r="Q6">
        <v>3.8363149177955698E-2</v>
      </c>
      <c r="R6">
        <v>4.3964063595696719E-2</v>
      </c>
      <c r="S6">
        <v>4.9109448507712518E-2</v>
      </c>
      <c r="T6">
        <v>5.3758107236242338E-2</v>
      </c>
      <c r="U6">
        <v>5.796894817516967E-2</v>
      </c>
      <c r="V6">
        <v>6.1717672828611847E-2</v>
      </c>
      <c r="W6">
        <v>6.5094830272302756E-2</v>
      </c>
      <c r="X6">
        <v>6.8897565982915548E-2</v>
      </c>
      <c r="Y6">
        <v>7.1312872568623134E-2</v>
      </c>
      <c r="Z6">
        <v>7.3695218488910419E-2</v>
      </c>
      <c r="AA6">
        <v>7.5690523125946568E-2</v>
      </c>
      <c r="AB6">
        <v>7.743246951859549E-2</v>
      </c>
      <c r="AC6">
        <v>7.8924163160594238E-2</v>
      </c>
      <c r="AD6" s="9">
        <v>8.003669721838523E-2</v>
      </c>
      <c r="AE6" s="38">
        <v>8.0601251597888432E-2</v>
      </c>
    </row>
    <row r="7" spans="1:31">
      <c r="A7" s="37" t="s">
        <v>17</v>
      </c>
      <c r="B7">
        <v>0</v>
      </c>
      <c r="C7">
        <v>-0.23898612975905179</v>
      </c>
      <c r="D7">
        <v>-0.30140156136114171</v>
      </c>
      <c r="E7">
        <v>-0.16090009872769706</v>
      </c>
      <c r="F7">
        <v>-7.3574325868640961E-2</v>
      </c>
      <c r="G7">
        <v>-2.3220502423867157E-2</v>
      </c>
      <c r="H7">
        <v>6.6317909489844989E-3</v>
      </c>
      <c r="I7">
        <v>2.6243013992007002E-3</v>
      </c>
      <c r="J7">
        <v>2.8924495591495084E-3</v>
      </c>
      <c r="K7">
        <v>3.8086608591489483E-3</v>
      </c>
      <c r="L7">
        <v>4.7889334596315381E-3</v>
      </c>
      <c r="M7">
        <v>5.9069265663829499E-3</v>
      </c>
      <c r="N7">
        <v>7.0226755080669513E-3</v>
      </c>
      <c r="O7">
        <v>8.036072815476511E-3</v>
      </c>
      <c r="P7">
        <v>9.0509897843663277E-3</v>
      </c>
      <c r="Q7">
        <v>9.9912073376246923E-3</v>
      </c>
      <c r="R7">
        <v>1.0834765979639758E-2</v>
      </c>
      <c r="S7">
        <v>1.1592342359262795E-2</v>
      </c>
      <c r="T7">
        <v>1.2256785379795328E-2</v>
      </c>
      <c r="U7">
        <v>1.2835815233440901E-2</v>
      </c>
      <c r="V7">
        <v>1.3329911507642973E-2</v>
      </c>
      <c r="W7">
        <v>1.3751566737884075E-2</v>
      </c>
      <c r="X7">
        <v>1.4216011772714808E-2</v>
      </c>
      <c r="Y7">
        <v>1.4504275160955073E-2</v>
      </c>
      <c r="Z7">
        <v>1.4745469936725611E-2</v>
      </c>
      <c r="AA7">
        <v>1.4928013811009283E-2</v>
      </c>
      <c r="AB7">
        <v>1.5066186214497681E-2</v>
      </c>
      <c r="AC7">
        <v>1.5165786094215641E-2</v>
      </c>
      <c r="AD7" s="9">
        <v>1.5214396947461356E-2</v>
      </c>
      <c r="AE7" s="38">
        <v>1.5173611909933547E-2</v>
      </c>
    </row>
    <row r="8" spans="1:31">
      <c r="A8" s="37" t="s">
        <v>18</v>
      </c>
      <c r="B8">
        <v>0</v>
      </c>
      <c r="C8">
        <v>-0.51270608000595119</v>
      </c>
      <c r="D8">
        <v>-0.62663995838811504</v>
      </c>
      <c r="E8">
        <v>-5.1142379396682036E-2</v>
      </c>
      <c r="F8">
        <v>-4.0275077365747244E-2</v>
      </c>
      <c r="G8">
        <v>-3.480898124407969E-2</v>
      </c>
      <c r="H8">
        <v>-3.0071450163142343E-2</v>
      </c>
      <c r="I8">
        <v>-3.3365006545553827E-2</v>
      </c>
      <c r="J8">
        <v>-3.285086392666705E-2</v>
      </c>
      <c r="K8">
        <v>-3.220725837756834E-2</v>
      </c>
      <c r="L8">
        <v>-3.154222530079092E-2</v>
      </c>
      <c r="M8">
        <v>-3.0809460747324206E-2</v>
      </c>
      <c r="N8">
        <v>-3.0098802442014377E-2</v>
      </c>
      <c r="O8">
        <v>-2.9473873058673439E-2</v>
      </c>
      <c r="P8">
        <v>-2.8856844162336234E-2</v>
      </c>
      <c r="Q8">
        <v>-2.8319466334101529E-2</v>
      </c>
      <c r="R8">
        <v>-2.7842845544574363E-2</v>
      </c>
      <c r="S8">
        <v>-2.7424035487908914E-2</v>
      </c>
      <c r="T8">
        <v>-2.7055089159601701E-2</v>
      </c>
      <c r="U8">
        <v>-2.6723548637529043E-2</v>
      </c>
      <c r="V8">
        <v>-2.6422353190820209E-2</v>
      </c>
      <c r="W8">
        <v>-2.6136370048316725E-2</v>
      </c>
      <c r="X8">
        <v>-2.5791343878102585E-2</v>
      </c>
      <c r="Y8">
        <v>-2.5521469376386184E-2</v>
      </c>
      <c r="Z8">
        <v>-2.5214252472954904E-2</v>
      </c>
      <c r="AA8">
        <v>-2.4889620308264498E-2</v>
      </c>
      <c r="AB8">
        <v>-2.4532802544751812E-2</v>
      </c>
      <c r="AC8">
        <v>-2.4137369761833918E-2</v>
      </c>
      <c r="AD8" s="9">
        <v>-2.3710597897754374E-2</v>
      </c>
      <c r="AE8" s="38">
        <v>-2.3261918614270793E-2</v>
      </c>
    </row>
    <row r="9" spans="1:31">
      <c r="A9" s="37" t="s">
        <v>19</v>
      </c>
      <c r="B9">
        <v>0</v>
      </c>
      <c r="C9">
        <v>-0.17935403392931704</v>
      </c>
      <c r="D9">
        <v>-0.23556552863214947</v>
      </c>
      <c r="E9">
        <v>-0.25733374224065753</v>
      </c>
      <c r="F9">
        <v>-0.23750843260118729</v>
      </c>
      <c r="G9">
        <v>-0.22025856472639949</v>
      </c>
      <c r="H9">
        <v>-0.20662569732932598</v>
      </c>
      <c r="I9">
        <v>-0.20208934278706162</v>
      </c>
      <c r="J9">
        <v>-0.19749602406061928</v>
      </c>
      <c r="K9">
        <v>-0.19487238170003945</v>
      </c>
      <c r="L9">
        <v>-0.19225750021227037</v>
      </c>
      <c r="M9">
        <v>-0.19049743105071665</v>
      </c>
      <c r="N9">
        <v>-0.18902330997531719</v>
      </c>
      <c r="O9">
        <v>-0.18798900955853562</v>
      </c>
      <c r="P9">
        <v>-0.18720303869993524</v>
      </c>
      <c r="Q9">
        <v>-0.18666579873759673</v>
      </c>
      <c r="R9">
        <v>-0.18629666033688658</v>
      </c>
      <c r="S9">
        <v>-0.18607513804672007</v>
      </c>
      <c r="T9">
        <v>-0.18596101612805105</v>
      </c>
      <c r="U9">
        <v>-0.18593420718454295</v>
      </c>
      <c r="V9">
        <v>-0.18597208481969907</v>
      </c>
      <c r="W9">
        <v>-0.18606014517187255</v>
      </c>
      <c r="X9">
        <v>-0.18618645983031407</v>
      </c>
      <c r="Y9">
        <v>-0.18633363941225778</v>
      </c>
      <c r="Z9">
        <v>-0.18649943458902044</v>
      </c>
      <c r="AA9">
        <v>-0.18667451270863816</v>
      </c>
      <c r="AB9">
        <v>-0.18685248535942375</v>
      </c>
      <c r="AC9">
        <v>-0.18702864886739834</v>
      </c>
      <c r="AD9" s="9">
        <v>-0.18719850044761205</v>
      </c>
      <c r="AE9" s="38">
        <v>-0.1873585283729764</v>
      </c>
    </row>
    <row r="10" spans="1:31">
      <c r="A10" s="37" t="s">
        <v>20</v>
      </c>
      <c r="B10">
        <v>0</v>
      </c>
      <c r="C10">
        <v>6.3696902500024521E-2</v>
      </c>
      <c r="D10">
        <v>9.0701965155861583E-2</v>
      </c>
      <c r="E10">
        <v>4.6417490086148039E-2</v>
      </c>
      <c r="F10">
        <v>8.8305479946689646E-3</v>
      </c>
      <c r="G10">
        <v>4.20840999364648E-3</v>
      </c>
      <c r="H10">
        <v>9.8437740215405055E-4</v>
      </c>
      <c r="I10">
        <v>1.4765161322415476E-3</v>
      </c>
      <c r="J10">
        <v>1.0322957371574771E-3</v>
      </c>
      <c r="K10">
        <v>5.2417745981592841E-4</v>
      </c>
      <c r="L10">
        <v>6.088804959889526E-5</v>
      </c>
      <c r="M10">
        <v>-3.9357628649574268E-4</v>
      </c>
      <c r="N10">
        <v>-8.1844733962704451E-4</v>
      </c>
      <c r="O10">
        <v>-1.1900044604420377E-3</v>
      </c>
      <c r="P10">
        <v>-1.5443881748195254E-3</v>
      </c>
      <c r="Q10">
        <v>-1.8609840304564505E-3</v>
      </c>
      <c r="R10">
        <v>-2.1426058513605659E-3</v>
      </c>
      <c r="S10">
        <v>-2.3907560808065012E-3</v>
      </c>
      <c r="T10">
        <v>-2.6057544141209941E-3</v>
      </c>
      <c r="U10">
        <v>-2.7909235664994817E-3</v>
      </c>
      <c r="V10">
        <v>-2.9471930502987368E-3</v>
      </c>
      <c r="W10">
        <v>-3.0791865617874996E-3</v>
      </c>
      <c r="X10">
        <v>-3.2157751642573761E-3</v>
      </c>
      <c r="Y10">
        <v>-3.3042506217931433E-3</v>
      </c>
      <c r="Z10">
        <v>-3.3775852168627394E-3</v>
      </c>
      <c r="AA10">
        <v>-3.4326252344608062E-3</v>
      </c>
      <c r="AB10">
        <v>-3.4740934736563365E-3</v>
      </c>
      <c r="AC10">
        <v>-3.503749192466348E-3</v>
      </c>
      <c r="AD10" s="9">
        <v>-3.5182353804811429E-3</v>
      </c>
      <c r="AE10" s="38">
        <v>-3.5114672462478627E-3</v>
      </c>
    </row>
    <row r="11" spans="1:31">
      <c r="A11" s="37" t="s">
        <v>21</v>
      </c>
      <c r="B11">
        <v>0</v>
      </c>
      <c r="C11">
        <v>1.4482225441330694E-3</v>
      </c>
      <c r="D11">
        <v>2.177997676264907E-3</v>
      </c>
      <c r="E11">
        <v>1.114831306698483E-3</v>
      </c>
      <c r="F11">
        <v>4.9962134266989759E-5</v>
      </c>
      <c r="G11">
        <v>5.21686204312054E-5</v>
      </c>
      <c r="H11">
        <v>5.3444440462120809E-5</v>
      </c>
      <c r="I11">
        <v>5.3453601328378128E-5</v>
      </c>
      <c r="J11">
        <v>5.3106793261843449E-5</v>
      </c>
      <c r="K11">
        <v>5.2215010689254434E-5</v>
      </c>
      <c r="L11">
        <v>5.1212167741789998E-5</v>
      </c>
      <c r="M11">
        <v>5.0193217950934588E-5</v>
      </c>
      <c r="N11">
        <v>4.9182879746404053E-5</v>
      </c>
      <c r="O11">
        <v>4.8241166187401488E-5</v>
      </c>
      <c r="P11">
        <v>4.7387461534074256E-5</v>
      </c>
      <c r="Q11">
        <v>4.6501455576214978E-5</v>
      </c>
      <c r="R11">
        <v>4.5697897061625049E-5</v>
      </c>
      <c r="S11">
        <v>4.4925125791896784E-5</v>
      </c>
      <c r="T11">
        <v>4.4184451073672611E-5</v>
      </c>
      <c r="U11">
        <v>4.3480005135747158E-5</v>
      </c>
      <c r="V11">
        <v>4.2810912133288874E-5</v>
      </c>
      <c r="W11">
        <v>4.2176909755848133E-5</v>
      </c>
      <c r="X11">
        <v>4.1580640533366302E-5</v>
      </c>
      <c r="Y11">
        <v>4.0874191772642527E-5</v>
      </c>
      <c r="Z11">
        <v>4.0218399355946797E-5</v>
      </c>
      <c r="AA11">
        <v>3.9591427835723806E-5</v>
      </c>
      <c r="AB11">
        <v>3.9002750774293317E-5</v>
      </c>
      <c r="AC11">
        <v>3.8447191151088596E-5</v>
      </c>
      <c r="AD11" s="9">
        <v>3.7923176289564987E-5</v>
      </c>
      <c r="AE11" s="38">
        <v>3.7543687745769117E-5</v>
      </c>
    </row>
    <row r="12" spans="1:31">
      <c r="A12" s="37" t="s">
        <v>22</v>
      </c>
      <c r="B12">
        <v>0</v>
      </c>
      <c r="C12">
        <v>-0.73159949706181326</v>
      </c>
      <c r="D12">
        <v>-0.33873103782370378</v>
      </c>
      <c r="E12">
        <v>-9.3887017556796681E-2</v>
      </c>
      <c r="F12">
        <v>5.323694681179156E-3</v>
      </c>
      <c r="G12">
        <v>7.5444013071498429E-3</v>
      </c>
      <c r="H12">
        <v>1.417184110275232E-2</v>
      </c>
      <c r="I12">
        <v>2.0177713631608352E-2</v>
      </c>
      <c r="J12">
        <v>2.8614931543534356E-2</v>
      </c>
      <c r="K12">
        <v>3.5881673052662579E-2</v>
      </c>
      <c r="L12">
        <v>4.2511317481165121E-2</v>
      </c>
      <c r="M12">
        <v>4.8111639469914612E-2</v>
      </c>
      <c r="N12">
        <v>5.2923071516088861E-2</v>
      </c>
      <c r="O12">
        <v>5.6872917736106671E-2</v>
      </c>
      <c r="P12">
        <v>6.0122985676289861E-2</v>
      </c>
      <c r="Q12">
        <v>6.2702251769278794E-2</v>
      </c>
      <c r="R12">
        <v>6.4696128537300293E-2</v>
      </c>
      <c r="S12">
        <v>6.6168291306030899E-2</v>
      </c>
      <c r="T12">
        <v>6.7190461531217771E-2</v>
      </c>
      <c r="U12">
        <v>6.7829584008127594E-2</v>
      </c>
      <c r="V12">
        <v>6.8151456601195745E-2</v>
      </c>
      <c r="W12">
        <v>6.822260348333932E-2</v>
      </c>
      <c r="X12">
        <v>6.8137181825386112E-2</v>
      </c>
      <c r="Y12">
        <v>6.7909558848281246E-2</v>
      </c>
      <c r="Z12">
        <v>6.7606757823994043E-2</v>
      </c>
      <c r="AA12">
        <v>6.7265914396523935E-2</v>
      </c>
      <c r="AB12">
        <v>6.693200013075673E-2</v>
      </c>
      <c r="AC12">
        <v>6.6640318105199575E-2</v>
      </c>
      <c r="AD12" s="9">
        <v>6.641803438787669E-2</v>
      </c>
      <c r="AE12" s="38">
        <v>6.6275485218702704E-2</v>
      </c>
    </row>
    <row r="13" spans="1:31">
      <c r="A13" s="37" t="s">
        <v>23</v>
      </c>
      <c r="B13">
        <v>0</v>
      </c>
      <c r="C13">
        <v>-0.25397086106634315</v>
      </c>
      <c r="D13">
        <v>-9.8235436617019709E-2</v>
      </c>
      <c r="E13">
        <v>-1.7983720051070351E-2</v>
      </c>
      <c r="F13">
        <v>-1.1803220422634861E-2</v>
      </c>
      <c r="G13">
        <v>-6.9972533884767847E-3</v>
      </c>
      <c r="H13">
        <v>-3.5276280412785319E-3</v>
      </c>
      <c r="I13">
        <v>-6.3792136025042385E-4</v>
      </c>
      <c r="J13">
        <v>1.815769250246062E-3</v>
      </c>
      <c r="K13">
        <v>3.8566044708842101E-3</v>
      </c>
      <c r="L13">
        <v>5.4931963432903507E-3</v>
      </c>
      <c r="M13">
        <v>6.7418848981903893E-3</v>
      </c>
      <c r="N13">
        <v>7.6295459168976313E-3</v>
      </c>
      <c r="O13">
        <v>8.1851129138497732E-3</v>
      </c>
      <c r="P13">
        <v>8.4465600860864493E-3</v>
      </c>
      <c r="Q13">
        <v>8.4569470039846644E-3</v>
      </c>
      <c r="R13">
        <v>8.2556462286783108E-3</v>
      </c>
      <c r="S13">
        <v>7.8827928146255211E-3</v>
      </c>
      <c r="T13">
        <v>7.3762040691547869E-3</v>
      </c>
      <c r="U13">
        <v>6.7709892285909108E-3</v>
      </c>
      <c r="V13">
        <v>6.0988236690653532E-3</v>
      </c>
      <c r="W13">
        <v>5.3888062615116113E-3</v>
      </c>
      <c r="X13">
        <v>4.6638319983361527E-3</v>
      </c>
      <c r="Y13">
        <v>3.9508074418501344E-3</v>
      </c>
      <c r="Z13">
        <v>3.2650444366110589E-3</v>
      </c>
      <c r="AA13">
        <v>2.6221244941178781E-3</v>
      </c>
      <c r="AB13">
        <v>2.0351908517468606E-3</v>
      </c>
      <c r="AC13">
        <v>1.5134391040884159E-3</v>
      </c>
      <c r="AD13" s="9">
        <v>1.0658724273263644E-3</v>
      </c>
      <c r="AE13" s="38">
        <v>6.9400973190577328E-4</v>
      </c>
    </row>
    <row r="14" spans="1:31">
      <c r="A14" s="37" t="s">
        <v>25</v>
      </c>
      <c r="B14">
        <v>0</v>
      </c>
      <c r="C14">
        <v>-0.27021857978215708</v>
      </c>
      <c r="D14">
        <v>-0.1045266347998843</v>
      </c>
      <c r="E14">
        <v>-1.9135878203213164E-2</v>
      </c>
      <c r="F14">
        <v>-1.2555549709256575E-2</v>
      </c>
      <c r="G14">
        <v>-7.4368413390996525E-3</v>
      </c>
      <c r="H14">
        <v>-3.7491760948034033E-3</v>
      </c>
      <c r="I14">
        <v>-6.8392404173251331E-4</v>
      </c>
      <c r="J14">
        <v>1.9344593326735011E-3</v>
      </c>
      <c r="K14">
        <v>4.1019963729044921E-3</v>
      </c>
      <c r="L14">
        <v>5.8348324023394264E-3</v>
      </c>
      <c r="M14">
        <v>7.1500888081788986E-3</v>
      </c>
      <c r="N14">
        <v>8.0763813766670141E-3</v>
      </c>
      <c r="O14">
        <v>8.650419007191993E-3</v>
      </c>
      <c r="P14">
        <v>8.9108703380937279E-3</v>
      </c>
      <c r="Q14">
        <v>8.8989572286734576E-3</v>
      </c>
      <c r="R14">
        <v>8.6570665489940444E-3</v>
      </c>
      <c r="S14">
        <v>8.2266898293692683E-3</v>
      </c>
      <c r="T14">
        <v>7.6471866037265031E-3</v>
      </c>
      <c r="U14">
        <v>6.9551905817568493E-3</v>
      </c>
      <c r="V14">
        <v>6.1843839312633788E-3</v>
      </c>
      <c r="W14">
        <v>5.3641065436148081E-3</v>
      </c>
      <c r="X14">
        <v>4.5237993049310051E-3</v>
      </c>
      <c r="Y14">
        <v>3.6798107789155032E-3</v>
      </c>
      <c r="Z14">
        <v>2.8546510226157471E-3</v>
      </c>
      <c r="AA14">
        <v>2.063883645497437E-3</v>
      </c>
      <c r="AB14">
        <v>1.3197268753668745E-3</v>
      </c>
      <c r="AC14">
        <v>6.3271678985595025E-4</v>
      </c>
      <c r="AD14" s="9">
        <v>9.4076758192494514E-6</v>
      </c>
      <c r="AE14" s="38">
        <v>-5.4528586212468258E-4</v>
      </c>
    </row>
    <row r="15" spans="1:31">
      <c r="A15" s="34" t="s">
        <v>15</v>
      </c>
      <c r="B15" s="35">
        <v>0</v>
      </c>
      <c r="C15" s="35">
        <v>-3.0812515923673102E-2</v>
      </c>
      <c r="D15" s="35">
        <v>-1.192064998864893E-2</v>
      </c>
      <c r="E15" s="35">
        <v>-2.1830944636995822E-3</v>
      </c>
      <c r="F15" s="35">
        <v>-1.4329591573871558E-3</v>
      </c>
      <c r="G15" s="35">
        <v>-8.4939493210154412E-4</v>
      </c>
      <c r="H15" s="35">
        <v>-4.2799575460770886E-4</v>
      </c>
      <c r="I15" s="35">
        <v>-7.7147847498729966E-5</v>
      </c>
      <c r="J15" s="35">
        <v>2.2127283799923828E-4</v>
      </c>
      <c r="K15" s="35">
        <v>4.6966595475406153E-4</v>
      </c>
      <c r="L15" s="35">
        <v>6.6897498438456163E-4</v>
      </c>
      <c r="M15" s="35">
        <v>8.2115582786552869E-4</v>
      </c>
      <c r="N15" s="35">
        <v>9.2951600194874056E-4</v>
      </c>
      <c r="O15" s="35">
        <v>9.9759216854583077E-4</v>
      </c>
      <c r="P15" s="35">
        <v>1.0302889596247135E-3</v>
      </c>
      <c r="Q15" s="35">
        <v>1.0326734839507679E-3</v>
      </c>
      <c r="R15" s="35">
        <v>1.009611351438941E-3</v>
      </c>
      <c r="S15" s="35">
        <v>9.6594410812040612E-4</v>
      </c>
      <c r="T15" s="35">
        <v>9.0625427382594066E-4</v>
      </c>
      <c r="U15" s="35">
        <v>8.3480869713224238E-4</v>
      </c>
      <c r="V15" s="35">
        <v>7.5546661515741491E-4</v>
      </c>
      <c r="W15" s="35">
        <v>6.7176289451134912E-4</v>
      </c>
      <c r="X15" s="35">
        <v>5.867691304795008E-4</v>
      </c>
      <c r="Y15" s="35">
        <v>5.0333885299264634E-4</v>
      </c>
      <c r="Z15" s="35">
        <v>4.2340421537395489E-4</v>
      </c>
      <c r="AA15" s="35">
        <v>3.4886790135633537E-4</v>
      </c>
      <c r="AB15" s="35">
        <v>2.8130686864953776E-4</v>
      </c>
      <c r="AC15" s="35">
        <v>2.2185804597391377E-4</v>
      </c>
      <c r="AD15" s="36">
        <v>1.7151104801447033E-4</v>
      </c>
      <c r="AE15" s="36">
        <v>1.3057247962181914E-4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workbookViewId="0">
      <selection activeCell="B2" sqref="B2"/>
    </sheetView>
  </sheetViews>
  <sheetFormatPr defaultRowHeight="15"/>
  <cols>
    <col min="1" max="1" width="15.28515625" customWidth="1"/>
  </cols>
  <sheetData>
    <row r="1" spans="1:31">
      <c r="A1" s="48"/>
      <c r="B1" s="48">
        <v>2021</v>
      </c>
      <c r="C1" s="48">
        <v>2022</v>
      </c>
      <c r="D1" s="48">
        <v>2023</v>
      </c>
      <c r="E1" s="48">
        <v>2024</v>
      </c>
      <c r="F1" s="48">
        <v>2025</v>
      </c>
      <c r="G1" s="48">
        <v>2026</v>
      </c>
      <c r="H1" s="48">
        <v>2027</v>
      </c>
      <c r="I1" s="48">
        <v>2028</v>
      </c>
      <c r="J1" s="48">
        <v>2029</v>
      </c>
      <c r="K1" s="48">
        <v>2030</v>
      </c>
      <c r="L1" s="48">
        <v>2031</v>
      </c>
      <c r="M1" s="48">
        <v>2032</v>
      </c>
      <c r="N1" s="48">
        <v>2033</v>
      </c>
      <c r="O1" s="48">
        <v>2034</v>
      </c>
      <c r="P1" s="48">
        <v>2035</v>
      </c>
      <c r="Q1" s="48">
        <v>2036</v>
      </c>
      <c r="R1" s="48">
        <v>2037</v>
      </c>
      <c r="S1" s="48">
        <v>2038</v>
      </c>
      <c r="T1" s="48">
        <v>2039</v>
      </c>
      <c r="U1" s="48">
        <v>2040</v>
      </c>
      <c r="V1" s="48">
        <v>2041</v>
      </c>
      <c r="W1" s="48">
        <v>2042</v>
      </c>
      <c r="X1" s="48">
        <v>2043</v>
      </c>
      <c r="Y1" s="48">
        <v>2044</v>
      </c>
      <c r="Z1" s="48">
        <v>2045</v>
      </c>
      <c r="AA1" s="48">
        <v>2046</v>
      </c>
      <c r="AB1" s="48">
        <v>2047</v>
      </c>
      <c r="AC1" s="48">
        <v>2048</v>
      </c>
      <c r="AD1" s="48">
        <v>2049</v>
      </c>
      <c r="AE1" s="48">
        <v>2050</v>
      </c>
    </row>
    <row r="2" spans="1:31">
      <c r="A2" s="40" t="s">
        <v>0</v>
      </c>
      <c r="B2" s="41">
        <v>0</v>
      </c>
      <c r="C2" s="41">
        <v>-7.4008552040218092</v>
      </c>
      <c r="D2" s="41">
        <v>-9.7286689705615572</v>
      </c>
      <c r="E2" s="41">
        <v>-5.8819496397468356</v>
      </c>
      <c r="F2" s="41">
        <v>-3.5986591742939709</v>
      </c>
      <c r="G2" s="41">
        <v>-2.2562488920657415</v>
      </c>
      <c r="H2" s="41">
        <v>-1.2695485385079337</v>
      </c>
      <c r="I2" s="41">
        <v>-0.94633504619923769</v>
      </c>
      <c r="J2" s="41">
        <v>-0.70949775414828764</v>
      </c>
      <c r="K2" s="41">
        <v>-0.50587018767009795</v>
      </c>
      <c r="L2" s="41">
        <v>-0.34611355437891689</v>
      </c>
      <c r="M2" s="41">
        <v>-0.21437031805680817</v>
      </c>
      <c r="N2" s="41">
        <v>-0.10384456622705329</v>
      </c>
      <c r="O2" s="41">
        <v>-1.3923966558650136E-2</v>
      </c>
      <c r="P2" s="41">
        <v>6.2345362462110643E-2</v>
      </c>
      <c r="Q2" s="41">
        <v>0.12607798424960492</v>
      </c>
      <c r="R2" s="41">
        <v>0.17847259445625241</v>
      </c>
      <c r="S2" s="41">
        <v>0.22096890492548482</v>
      </c>
      <c r="T2" s="41">
        <v>0.2545872598434471</v>
      </c>
      <c r="U2" s="41">
        <v>0.28057221293602197</v>
      </c>
      <c r="V2" s="41">
        <v>0.29986893981640605</v>
      </c>
      <c r="W2" s="41">
        <v>0.31382053083825667</v>
      </c>
      <c r="X2" s="41">
        <v>0.32767980455309953</v>
      </c>
      <c r="Y2" s="41">
        <v>0.33602439049491295</v>
      </c>
      <c r="Z2" s="41">
        <v>0.34147986957941612</v>
      </c>
      <c r="AA2" s="41">
        <v>0.34484887673761477</v>
      </c>
      <c r="AB2" s="41">
        <v>0.34715292321061497</v>
      </c>
      <c r="AC2" s="41">
        <v>0.34917445355586096</v>
      </c>
      <c r="AD2" s="42">
        <v>0.35064989423108273</v>
      </c>
      <c r="AE2" s="42">
        <v>0.35049597771694607</v>
      </c>
    </row>
    <row r="3" spans="1:31">
      <c r="A3" s="46" t="s">
        <v>1</v>
      </c>
      <c r="B3">
        <v>0</v>
      </c>
      <c r="C3">
        <v>-30.077724298126668</v>
      </c>
      <c r="D3">
        <v>-30.315228825086251</v>
      </c>
      <c r="E3">
        <v>-15.275293365337802</v>
      </c>
      <c r="F3">
        <v>-11.032413493898275</v>
      </c>
      <c r="G3">
        <v>-7.1915112615529324</v>
      </c>
      <c r="H3">
        <v>-4.2940455840098366</v>
      </c>
      <c r="I3">
        <v>-3.6556677534645132</v>
      </c>
      <c r="J3">
        <v>-2.7151280009152288</v>
      </c>
      <c r="K3">
        <v>-1.9949077440787732</v>
      </c>
      <c r="L3">
        <v>-1.4223197859546417</v>
      </c>
      <c r="M3">
        <v>-0.94065089612513475</v>
      </c>
      <c r="N3">
        <v>-0.53742365748348675</v>
      </c>
      <c r="O3">
        <v>-0.21039254923289263</v>
      </c>
      <c r="P3">
        <v>6.9597819108821568E-2</v>
      </c>
      <c r="Q3">
        <v>0.30161137057075393</v>
      </c>
      <c r="R3">
        <v>0.49243396752899571</v>
      </c>
      <c r="S3">
        <v>0.64761066949540691</v>
      </c>
      <c r="T3">
        <v>0.77095006486842976</v>
      </c>
      <c r="U3">
        <v>0.86733827772877703</v>
      </c>
      <c r="V3">
        <v>0.94001804584149795</v>
      </c>
      <c r="W3">
        <v>0.99404608365011882</v>
      </c>
      <c r="X3">
        <v>1.0489619410650448</v>
      </c>
      <c r="Y3">
        <v>1.0792774357910275</v>
      </c>
      <c r="Z3">
        <v>1.1025582703337022</v>
      </c>
      <c r="AA3">
        <v>1.1176749158294115</v>
      </c>
      <c r="AB3">
        <v>1.1290263360497192</v>
      </c>
      <c r="AC3">
        <v>1.1388440775949675</v>
      </c>
      <c r="AD3" s="10">
        <v>1.1458914406412077</v>
      </c>
      <c r="AE3" s="47">
        <v>1.1464285540587298</v>
      </c>
    </row>
    <row r="4" spans="1:31">
      <c r="A4" s="46" t="s">
        <v>2</v>
      </c>
      <c r="B4">
        <v>0</v>
      </c>
      <c r="C4">
        <v>10.22465946655025</v>
      </c>
      <c r="D4">
        <v>9.4227566851021294</v>
      </c>
      <c r="E4">
        <v>4.3297591821343246</v>
      </c>
      <c r="F4">
        <v>3.4405406202200055</v>
      </c>
      <c r="G4">
        <v>2.2885257732579873</v>
      </c>
      <c r="H4">
        <v>1.4039018762505577</v>
      </c>
      <c r="I4">
        <v>1.2584451452325425</v>
      </c>
      <c r="J4">
        <v>0.93178731270896265</v>
      </c>
      <c r="K4">
        <v>0.69189261790181433</v>
      </c>
      <c r="L4">
        <v>0.50011161578366625</v>
      </c>
      <c r="M4">
        <v>0.33753750482655676</v>
      </c>
      <c r="N4">
        <v>0.20152453747664367</v>
      </c>
      <c r="O4">
        <v>9.1379777604927881E-2</v>
      </c>
      <c r="P4">
        <v>-3.3048946206974961E-3</v>
      </c>
      <c r="Q4">
        <v>-8.1476120731295509E-2</v>
      </c>
      <c r="R4">
        <v>-0.14579808346894652</v>
      </c>
      <c r="S4">
        <v>-0.19815732758003435</v>
      </c>
      <c r="T4">
        <v>-0.2398471791489527</v>
      </c>
      <c r="U4">
        <v>-0.27256069678691119</v>
      </c>
      <c r="V4">
        <v>-0.29736454756098851</v>
      </c>
      <c r="W4">
        <v>-0.31598766694119718</v>
      </c>
      <c r="X4">
        <v>-0.33509251198741197</v>
      </c>
      <c r="Y4">
        <v>-0.34530337984958237</v>
      </c>
      <c r="Z4">
        <v>-0.3535873384547159</v>
      </c>
      <c r="AA4">
        <v>-0.35904908770011446</v>
      </c>
      <c r="AB4">
        <v>-0.36325526659966556</v>
      </c>
      <c r="AC4">
        <v>-0.3668799083903167</v>
      </c>
      <c r="AD4" s="10">
        <v>-0.36943602821365573</v>
      </c>
      <c r="AE4" s="47">
        <v>-0.36975940847703725</v>
      </c>
    </row>
    <row r="5" spans="1:31">
      <c r="A5" s="46" t="s">
        <v>3</v>
      </c>
      <c r="B5">
        <v>0</v>
      </c>
      <c r="C5">
        <v>-19.98258040081555</v>
      </c>
      <c r="D5">
        <v>-21.006291390663137</v>
      </c>
      <c r="E5">
        <v>-10.996677384261602</v>
      </c>
      <c r="F5">
        <v>-7.6315890897508325</v>
      </c>
      <c r="G5">
        <v>-4.92916482619421</v>
      </c>
      <c r="H5">
        <v>-2.9061091611292795</v>
      </c>
      <c r="I5">
        <v>-2.4114527861552233</v>
      </c>
      <c r="J5">
        <v>-1.7938704840080391</v>
      </c>
      <c r="K5">
        <v>-1.3108247884274533</v>
      </c>
      <c r="L5">
        <v>-0.92784682728961343</v>
      </c>
      <c r="M5">
        <v>-0.60691338146170892</v>
      </c>
      <c r="N5">
        <v>-0.33816131847834185</v>
      </c>
      <c r="O5">
        <v>-0.12002869115485737</v>
      </c>
      <c r="P5">
        <v>6.6347206791306235E-2</v>
      </c>
      <c r="Q5">
        <v>0.22107431886115592</v>
      </c>
      <c r="R5">
        <v>0.3483027538945862</v>
      </c>
      <c r="S5">
        <v>0.45171273247751742</v>
      </c>
      <c r="T5">
        <v>0.53383414207928581</v>
      </c>
      <c r="U5">
        <v>0.59787910835302682</v>
      </c>
      <c r="V5">
        <v>0.6460357768232825</v>
      </c>
      <c r="W5">
        <v>0.68165137708683687</v>
      </c>
      <c r="X5">
        <v>0.71767783913401217</v>
      </c>
      <c r="Y5">
        <v>0.73789822744765843</v>
      </c>
      <c r="Z5">
        <v>0.75298869098241994</v>
      </c>
      <c r="AA5">
        <v>0.76270521603555608</v>
      </c>
      <c r="AB5">
        <v>0.76989784635179603</v>
      </c>
      <c r="AC5">
        <v>0.77613177226885455</v>
      </c>
      <c r="AD5" s="10">
        <v>0.78065252522810624</v>
      </c>
      <c r="AE5" s="47">
        <v>0.78086978369219651</v>
      </c>
    </row>
    <row r="6" spans="1:31">
      <c r="A6" s="46" t="s">
        <v>4</v>
      </c>
      <c r="B6">
        <v>0</v>
      </c>
      <c r="C6">
        <v>12.452209963291352</v>
      </c>
      <c r="D6">
        <v>11.163784067608958</v>
      </c>
      <c r="E6">
        <v>5.0635957603490169</v>
      </c>
      <c r="F6">
        <v>3.9931830700838873</v>
      </c>
      <c r="G6">
        <v>2.6467378784527682</v>
      </c>
      <c r="H6">
        <v>1.6205807595229089</v>
      </c>
      <c r="I6">
        <v>1.4508918733295104</v>
      </c>
      <c r="J6">
        <v>1.073855114095295</v>
      </c>
      <c r="K6">
        <v>0.79715487795510853</v>
      </c>
      <c r="L6">
        <v>0.57608192307543504</v>
      </c>
      <c r="M6">
        <v>0.38873504135835901</v>
      </c>
      <c r="N6">
        <v>0.2320176743560296</v>
      </c>
      <c r="O6">
        <v>0.10510755669065475</v>
      </c>
      <c r="P6">
        <v>-3.9736428630021692E-3</v>
      </c>
      <c r="Q6">
        <v>-9.4044564214982529E-2</v>
      </c>
      <c r="R6">
        <v>-0.16815199371148992</v>
      </c>
      <c r="S6">
        <v>-0.22847610883127345</v>
      </c>
      <c r="T6">
        <v>-0.27650731923949934</v>
      </c>
      <c r="U6">
        <v>-0.31419580387409951</v>
      </c>
      <c r="V6">
        <v>-0.34277051343633502</v>
      </c>
      <c r="W6">
        <v>-0.36422328282060334</v>
      </c>
      <c r="X6">
        <v>-0.38622445985129161</v>
      </c>
      <c r="Y6">
        <v>-0.39798891080772592</v>
      </c>
      <c r="Z6">
        <v>-0.40752939635103758</v>
      </c>
      <c r="AA6">
        <v>-0.4138183076875066</v>
      </c>
      <c r="AB6">
        <v>-0.41866081865100568</v>
      </c>
      <c r="AC6">
        <v>-0.42283377018020474</v>
      </c>
      <c r="AD6" s="10">
        <v>-0.42578789376466375</v>
      </c>
      <c r="AE6" s="47">
        <v>-0.42615488966021076</v>
      </c>
    </row>
    <row r="7" spans="1:31">
      <c r="A7" s="46" t="s">
        <v>5</v>
      </c>
      <c r="B7">
        <v>0</v>
      </c>
      <c r="C7">
        <v>7.4008552040215818</v>
      </c>
      <c r="D7">
        <v>9.3944959794828264</v>
      </c>
      <c r="E7">
        <v>5.4688900784664156</v>
      </c>
      <c r="F7">
        <v>3.3613587988020299</v>
      </c>
      <c r="G7">
        <v>2.1027589101004196</v>
      </c>
      <c r="H7">
        <v>1.16204663891682</v>
      </c>
      <c r="I7">
        <v>0.87868674489908472</v>
      </c>
      <c r="J7">
        <v>0.65567891052768346</v>
      </c>
      <c r="K7">
        <v>0.46376994784117187</v>
      </c>
      <c r="L7">
        <v>0.31488950592023457</v>
      </c>
      <c r="M7">
        <v>0.19161517468546663</v>
      </c>
      <c r="N7">
        <v>8.8145612617836377E-2</v>
      </c>
      <c r="O7">
        <v>4.1494171520639611E-3</v>
      </c>
      <c r="P7">
        <v>-6.7277211161638206E-2</v>
      </c>
      <c r="Q7">
        <v>-0.12691764993394372</v>
      </c>
      <c r="R7">
        <v>-0.1758946035029112</v>
      </c>
      <c r="S7">
        <v>-0.21557607085827613</v>
      </c>
      <c r="T7">
        <v>-0.24689600963716885</v>
      </c>
      <c r="U7">
        <v>-0.27103904074522234</v>
      </c>
      <c r="V7">
        <v>-0.28888419364767515</v>
      </c>
      <c r="W7">
        <v>-0.3017237657820715</v>
      </c>
      <c r="X7">
        <v>-0.31474565937674015</v>
      </c>
      <c r="Y7">
        <v>-0.32230221360305222</v>
      </c>
      <c r="Z7">
        <v>-0.3272414359282152</v>
      </c>
      <c r="AA7">
        <v>-0.33024654276636056</v>
      </c>
      <c r="AB7">
        <v>-0.33229462380955965</v>
      </c>
      <c r="AC7">
        <v>-0.33412858598921957</v>
      </c>
      <c r="AD7" s="10">
        <v>-0.33544759074953845</v>
      </c>
      <c r="AE7" s="47">
        <v>-0.33517621846254997</v>
      </c>
    </row>
    <row r="8" spans="1:31">
      <c r="A8" s="46" t="s">
        <v>6</v>
      </c>
      <c r="B8">
        <v>0</v>
      </c>
      <c r="C8">
        <v>-0.12951556923884766</v>
      </c>
      <c r="D8">
        <v>-0.11381925067835752</v>
      </c>
      <c r="E8">
        <v>-5.1143201057993082E-2</v>
      </c>
      <c r="F8">
        <v>-3.9716216072381627E-2</v>
      </c>
      <c r="G8">
        <v>-2.6179337899399968E-2</v>
      </c>
      <c r="H8">
        <v>-1.5965453370125005E-2</v>
      </c>
      <c r="I8">
        <v>-1.4230177923227671E-2</v>
      </c>
      <c r="J8">
        <v>-1.0529795801939912E-2</v>
      </c>
      <c r="K8">
        <v>-7.8096622501178103E-3</v>
      </c>
      <c r="L8">
        <v>-5.6386571185278456E-3</v>
      </c>
      <c r="M8">
        <v>-3.7999901630705324E-3</v>
      </c>
      <c r="N8">
        <v>-2.2621984712287713E-3</v>
      </c>
      <c r="O8">
        <v>-1.0159195270951216E-3</v>
      </c>
      <c r="P8">
        <v>5.4282303274533206E-5</v>
      </c>
      <c r="Q8">
        <v>9.3906902229790035E-4</v>
      </c>
      <c r="R8">
        <v>1.6668698344126653E-3</v>
      </c>
      <c r="S8">
        <v>2.2593905623047306E-3</v>
      </c>
      <c r="T8">
        <v>2.7312563602102102E-3</v>
      </c>
      <c r="U8">
        <v>3.1015274110473001E-3</v>
      </c>
      <c r="V8">
        <v>3.3822785426593782E-3</v>
      </c>
      <c r="W8">
        <v>3.5929603776096997E-3</v>
      </c>
      <c r="X8">
        <v>3.808410055931688E-3</v>
      </c>
      <c r="Y8">
        <v>3.9241715062452442E-3</v>
      </c>
      <c r="Z8">
        <v>4.0177591034549209E-3</v>
      </c>
      <c r="AA8">
        <v>4.0793879059108917E-3</v>
      </c>
      <c r="AB8">
        <v>4.1267769015931322E-3</v>
      </c>
      <c r="AC8">
        <v>4.167603064360037E-3</v>
      </c>
      <c r="AD8" s="10">
        <v>4.1971128002415981E-3</v>
      </c>
      <c r="AE8" s="47">
        <v>4.2006381104506829E-3</v>
      </c>
    </row>
    <row r="9" spans="1:31">
      <c r="A9" s="46" t="s">
        <v>7</v>
      </c>
      <c r="B9">
        <v>0</v>
      </c>
      <c r="C9">
        <v>0.12951556923884766</v>
      </c>
      <c r="D9">
        <v>0.11381925067835752</v>
      </c>
      <c r="E9">
        <v>5.1143201057993082E-2</v>
      </c>
      <c r="F9">
        <v>3.9716216072381627E-2</v>
      </c>
      <c r="G9">
        <v>2.6179337899399968E-2</v>
      </c>
      <c r="H9">
        <v>1.5965453370125005E-2</v>
      </c>
      <c r="I9">
        <v>1.4230177923227671E-2</v>
      </c>
      <c r="J9">
        <v>1.0529795801939912E-2</v>
      </c>
      <c r="K9">
        <v>7.8096622501178103E-3</v>
      </c>
      <c r="L9">
        <v>5.6386571185278456E-3</v>
      </c>
      <c r="M9">
        <v>3.7999901630705324E-3</v>
      </c>
      <c r="N9">
        <v>2.2621984712287713E-3</v>
      </c>
      <c r="O9">
        <v>1.0159195270951216E-3</v>
      </c>
      <c r="P9">
        <v>-5.4282303274533206E-5</v>
      </c>
      <c r="Q9">
        <v>-9.3906902229790035E-4</v>
      </c>
      <c r="R9">
        <v>-1.6668698344126653E-3</v>
      </c>
      <c r="S9">
        <v>-2.2593905623047306E-3</v>
      </c>
      <c r="T9">
        <v>-2.7312563602102102E-3</v>
      </c>
      <c r="U9">
        <v>-3.1015274110473001E-3</v>
      </c>
      <c r="V9">
        <v>-3.3822785426593782E-3</v>
      </c>
      <c r="W9">
        <v>-3.5929603776096997E-3</v>
      </c>
      <c r="X9">
        <v>-3.808410055931688E-3</v>
      </c>
      <c r="Y9">
        <v>-3.9241715062452442E-3</v>
      </c>
      <c r="Z9">
        <v>-4.0177591034549209E-3</v>
      </c>
      <c r="AA9">
        <v>-4.0793879059108917E-3</v>
      </c>
      <c r="AB9">
        <v>-4.1267769015931322E-3</v>
      </c>
      <c r="AC9">
        <v>-4.167603064360037E-3</v>
      </c>
      <c r="AD9" s="10">
        <v>-4.1971128002415981E-3</v>
      </c>
      <c r="AE9" s="47">
        <v>-4.2006381104506829E-3</v>
      </c>
    </row>
    <row r="10" spans="1:31">
      <c r="A10" s="46" t="s">
        <v>8</v>
      </c>
      <c r="B10">
        <v>0</v>
      </c>
      <c r="C10">
        <v>0</v>
      </c>
      <c r="D10">
        <v>0.33417299107873077</v>
      </c>
      <c r="E10">
        <v>0.41305956128024945</v>
      </c>
      <c r="F10">
        <v>0.23730037549148619</v>
      </c>
      <c r="G10">
        <v>0.15348998196486718</v>
      </c>
      <c r="H10">
        <v>0.10750189959074419</v>
      </c>
      <c r="I10">
        <v>6.7648301301261426E-2</v>
      </c>
      <c r="J10">
        <v>5.381884362020628E-2</v>
      </c>
      <c r="K10">
        <v>4.2100239827846053E-2</v>
      </c>
      <c r="L10">
        <v>3.1224048458511788E-2</v>
      </c>
      <c r="M10">
        <v>2.2755143371597342E-2</v>
      </c>
      <c r="N10">
        <v>1.5698953608875854E-2</v>
      </c>
      <c r="O10">
        <v>9.7745494058756321E-3</v>
      </c>
      <c r="P10">
        <v>4.9318487002096845E-3</v>
      </c>
      <c r="Q10">
        <v>8.3966568337245917E-4</v>
      </c>
      <c r="R10">
        <v>-2.5779909543359736E-3</v>
      </c>
      <c r="S10">
        <v>-5.3928340657591889E-3</v>
      </c>
      <c r="T10">
        <v>-7.6912502034929275E-3</v>
      </c>
      <c r="U10">
        <v>-9.5331721909985845E-3</v>
      </c>
      <c r="V10">
        <v>-1.0984746168389847E-2</v>
      </c>
      <c r="W10">
        <v>-1.209676505689572E-2</v>
      </c>
      <c r="X10">
        <v>-1.2934145176132006E-2</v>
      </c>
      <c r="Y10">
        <v>-1.3722176891491245E-2</v>
      </c>
      <c r="Z10">
        <v>-1.4238433652650428E-2</v>
      </c>
      <c r="AA10">
        <v>-1.4602333971282633E-2</v>
      </c>
      <c r="AB10">
        <v>-1.4858299400998476E-2</v>
      </c>
      <c r="AC10">
        <v>-1.5045867566698234E-2</v>
      </c>
      <c r="AD10" s="10">
        <v>-1.5202303480663204E-2</v>
      </c>
      <c r="AE10" s="47">
        <v>-1.5319759250189691E-2</v>
      </c>
    </row>
    <row r="11" spans="1:31">
      <c r="A11" s="46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s="10">
        <v>0</v>
      </c>
      <c r="AE11" s="47">
        <v>0</v>
      </c>
    </row>
    <row r="12" spans="1:31">
      <c r="A12" s="46" t="s">
        <v>10</v>
      </c>
      <c r="B12">
        <v>0</v>
      </c>
      <c r="C12">
        <v>4</v>
      </c>
      <c r="D12">
        <v>6</v>
      </c>
      <c r="E12">
        <v>3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s="10">
        <v>0</v>
      </c>
      <c r="AE12" s="47">
        <v>0</v>
      </c>
    </row>
    <row r="13" spans="1:31">
      <c r="A13" s="43" t="s">
        <v>11</v>
      </c>
      <c r="B13" s="44">
        <v>0</v>
      </c>
      <c r="C13" s="44">
        <v>3.4106051316484809E-13</v>
      </c>
      <c r="D13" s="44">
        <v>0</v>
      </c>
      <c r="E13" s="44">
        <v>-1.1368683772161603E-13</v>
      </c>
      <c r="F13" s="44">
        <v>4.5474735088646412E-13</v>
      </c>
      <c r="G13" s="44">
        <v>3.4106051316484809E-13</v>
      </c>
      <c r="H13" s="44">
        <v>0</v>
      </c>
      <c r="I13" s="44">
        <v>-9.0949470177292824E-13</v>
      </c>
      <c r="J13" s="44">
        <v>5.6843418860808015E-13</v>
      </c>
      <c r="K13" s="44">
        <v>7.9580786405131221E-13</v>
      </c>
      <c r="L13" s="44">
        <v>0</v>
      </c>
      <c r="M13" s="44">
        <v>0</v>
      </c>
      <c r="N13" s="44">
        <v>3.4106051316484809E-13</v>
      </c>
      <c r="O13" s="44">
        <v>6.8212102632969618E-13</v>
      </c>
      <c r="P13" s="44">
        <v>-4.5474735088646412E-13</v>
      </c>
      <c r="Q13" s="44">
        <v>1.1368683772161603E-12</v>
      </c>
      <c r="R13" s="44">
        <v>1.2505552149377763E-12</v>
      </c>
      <c r="S13" s="44">
        <v>-1.3642420526593924E-12</v>
      </c>
      <c r="T13" s="44">
        <v>-2.7284841053187847E-12</v>
      </c>
      <c r="U13" s="44">
        <v>2.2737367544323206E-13</v>
      </c>
      <c r="V13" s="44">
        <v>2.2737367544323206E-13</v>
      </c>
      <c r="W13" s="44">
        <v>7.9580786405131221E-13</v>
      </c>
      <c r="X13" s="44">
        <v>-2.2737367544323206E-13</v>
      </c>
      <c r="Y13" s="44">
        <v>0</v>
      </c>
      <c r="Z13" s="44">
        <v>1.2505552149377763E-12</v>
      </c>
      <c r="AA13" s="44">
        <v>0</v>
      </c>
      <c r="AB13" s="44">
        <v>-2.2737367544323206E-13</v>
      </c>
      <c r="AC13" s="44">
        <v>1.1368683772161603E-13</v>
      </c>
      <c r="AD13" s="45">
        <v>-9.0949470177292824E-13</v>
      </c>
      <c r="AE13" s="45">
        <v>-3.865352482534945E-12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workbookViewId="0">
      <selection sqref="A1:XFD1048576"/>
    </sheetView>
  </sheetViews>
  <sheetFormatPr defaultRowHeight="15"/>
  <sheetData>
    <row r="1" spans="1:31">
      <c r="A1" s="57"/>
      <c r="B1" s="57">
        <v>2021</v>
      </c>
      <c r="C1" s="57">
        <v>2022</v>
      </c>
      <c r="D1" s="57">
        <v>2023</v>
      </c>
      <c r="E1" s="57">
        <v>2024</v>
      </c>
      <c r="F1" s="57">
        <v>2025</v>
      </c>
      <c r="G1" s="57">
        <v>2026</v>
      </c>
      <c r="H1" s="57">
        <v>2027</v>
      </c>
      <c r="I1" s="57">
        <v>2028</v>
      </c>
      <c r="J1" s="57">
        <v>2029</v>
      </c>
      <c r="K1" s="57">
        <v>2030</v>
      </c>
      <c r="L1" s="57">
        <v>2031</v>
      </c>
      <c r="M1" s="57">
        <v>2032</v>
      </c>
      <c r="N1" s="57">
        <v>2033</v>
      </c>
      <c r="O1" s="57">
        <v>2034</v>
      </c>
      <c r="P1" s="57">
        <v>2035</v>
      </c>
      <c r="Q1" s="57">
        <v>2036</v>
      </c>
      <c r="R1" s="57">
        <v>2037</v>
      </c>
      <c r="S1" s="57">
        <v>2038</v>
      </c>
      <c r="T1" s="57">
        <v>2039</v>
      </c>
      <c r="U1" s="57">
        <v>2040</v>
      </c>
      <c r="V1" s="57">
        <v>2041</v>
      </c>
      <c r="W1" s="57">
        <v>2042</v>
      </c>
      <c r="X1" s="57">
        <v>2043</v>
      </c>
      <c r="Y1" s="57">
        <v>2044</v>
      </c>
      <c r="Z1" s="57">
        <v>2045</v>
      </c>
      <c r="AA1" s="57">
        <v>2046</v>
      </c>
      <c r="AB1" s="57">
        <v>2047</v>
      </c>
      <c r="AC1" s="57">
        <v>2048</v>
      </c>
      <c r="AD1" s="57">
        <v>2049</v>
      </c>
      <c r="AE1" s="57">
        <v>2050</v>
      </c>
    </row>
    <row r="2" spans="1:31">
      <c r="A2" s="49" t="s">
        <v>54</v>
      </c>
      <c r="B2" s="50">
        <v>0</v>
      </c>
      <c r="C2" s="50">
        <v>-1.0124294276146919</v>
      </c>
      <c r="D2" s="50">
        <v>0.19682762458047209</v>
      </c>
      <c r="E2" s="50">
        <v>-0.27180871013110419</v>
      </c>
      <c r="F2" s="50">
        <v>-0.20736746871440248</v>
      </c>
      <c r="G2" s="50">
        <v>-7.6038887099241226E-2</v>
      </c>
      <c r="H2" s="50">
        <v>-4.9929442123404222E-3</v>
      </c>
      <c r="I2" s="50">
        <v>4.1456732878211167E-3</v>
      </c>
      <c r="J2" s="50">
        <v>2.2127491114775744E-2</v>
      </c>
      <c r="K2" s="50">
        <v>3.3578274745325043E-2</v>
      </c>
      <c r="L2" s="50">
        <v>4.2524680363648093E-2</v>
      </c>
      <c r="M2" s="50">
        <v>4.9934118382966686E-2</v>
      </c>
      <c r="N2" s="50">
        <v>5.603635908215665E-2</v>
      </c>
      <c r="O2" s="50">
        <v>6.103144015052564E-2</v>
      </c>
      <c r="P2" s="50">
        <v>6.5290981416184168E-2</v>
      </c>
      <c r="Q2" s="50">
        <v>6.8750208361360032E-2</v>
      </c>
      <c r="R2" s="50">
        <v>7.1531384758136474E-2</v>
      </c>
      <c r="S2" s="50">
        <v>7.3720456629817299E-2</v>
      </c>
      <c r="T2" s="50">
        <v>7.5377682387099743E-2</v>
      </c>
      <c r="U2" s="50">
        <v>7.6579492232357715E-2</v>
      </c>
      <c r="V2" s="50">
        <v>7.7380077497944288E-2</v>
      </c>
      <c r="W2" s="50">
        <v>7.7852666540511706E-2</v>
      </c>
      <c r="X2" s="50">
        <v>7.8211675616909559E-2</v>
      </c>
      <c r="Y2" s="50">
        <v>7.8124814694821465E-2</v>
      </c>
      <c r="Z2" s="50">
        <v>7.7950194028149733E-2</v>
      </c>
      <c r="AA2" s="50">
        <v>7.7615534889047932E-2</v>
      </c>
      <c r="AB2" s="50">
        <v>7.7189870768958002E-2</v>
      </c>
      <c r="AC2" s="50">
        <v>7.6701179360691762E-2</v>
      </c>
      <c r="AD2" s="51">
        <v>7.6166826510123187E-2</v>
      </c>
      <c r="AE2" s="51">
        <v>7.552671340022199E-2</v>
      </c>
    </row>
    <row r="3" spans="1:31">
      <c r="A3" s="55" t="s">
        <v>55</v>
      </c>
      <c r="B3">
        <v>0</v>
      </c>
      <c r="C3">
        <v>0.10372637506198568</v>
      </c>
      <c r="D3">
        <v>7.4363412425511033E-2</v>
      </c>
      <c r="E3">
        <v>1.6896405642818912E-2</v>
      </c>
      <c r="F3">
        <v>2.0587112506786465E-2</v>
      </c>
      <c r="G3">
        <v>2.0366488143741757E-2</v>
      </c>
      <c r="H3">
        <v>1.9485226632178332E-2</v>
      </c>
      <c r="I3">
        <v>1.8877904968450432E-2</v>
      </c>
      <c r="J3">
        <v>1.8002110296819307E-2</v>
      </c>
      <c r="K3">
        <v>1.7293835776795108E-2</v>
      </c>
      <c r="L3">
        <v>1.6737134191411096E-2</v>
      </c>
      <c r="M3">
        <v>1.6251444631326217E-2</v>
      </c>
      <c r="N3">
        <v>1.5812820318648058E-2</v>
      </c>
      <c r="O3">
        <v>1.5434247901751297E-2</v>
      </c>
      <c r="P3">
        <v>1.5064976931717267E-2</v>
      </c>
      <c r="Q3">
        <v>1.4711304440051975E-2</v>
      </c>
      <c r="R3">
        <v>1.4372599593085233E-2</v>
      </c>
      <c r="S3">
        <v>1.4047952326109669E-2</v>
      </c>
      <c r="T3">
        <v>1.3738760859891119E-2</v>
      </c>
      <c r="U3">
        <v>1.3444197961895332E-2</v>
      </c>
      <c r="V3">
        <v>1.3166255745919453E-2</v>
      </c>
      <c r="W3">
        <v>1.2901413080522506E-2</v>
      </c>
      <c r="X3">
        <v>1.2626129129150065E-2</v>
      </c>
      <c r="Y3">
        <v>1.2375739883635384E-2</v>
      </c>
      <c r="Z3">
        <v>1.2139835493277795E-2</v>
      </c>
      <c r="AA3">
        <v>1.1918311931216063E-2</v>
      </c>
      <c r="AB3">
        <v>1.170642066281069E-2</v>
      </c>
      <c r="AC3">
        <v>1.1504172735009144E-2</v>
      </c>
      <c r="AD3" s="11">
        <v>1.1315844459162117E-2</v>
      </c>
      <c r="AE3" s="56">
        <v>1.1147317714680582E-2</v>
      </c>
    </row>
    <row r="4" spans="1:31">
      <c r="A4" s="55" t="s">
        <v>56</v>
      </c>
      <c r="B4">
        <v>0</v>
      </c>
      <c r="C4">
        <v>3.5920283940120257E-2</v>
      </c>
      <c r="D4">
        <v>2.0969685952570316E-2</v>
      </c>
      <c r="E4">
        <v>3.9392186637215332E-2</v>
      </c>
      <c r="F4">
        <v>7.3266732081620489E-2</v>
      </c>
      <c r="G4">
        <v>7.5723731862392896E-2</v>
      </c>
      <c r="H4">
        <v>7.2286595298512779E-2</v>
      </c>
      <c r="I4">
        <v>6.8577622943283068E-2</v>
      </c>
      <c r="J4">
        <v>6.2731895488378875E-2</v>
      </c>
      <c r="K4">
        <v>5.8741373426702381E-2</v>
      </c>
      <c r="L4">
        <v>5.5562417626425553E-2</v>
      </c>
      <c r="M4">
        <v>5.2914341663544917E-2</v>
      </c>
      <c r="N4">
        <v>5.0641180455918811E-2</v>
      </c>
      <c r="O4">
        <v>4.8667759569247959E-2</v>
      </c>
      <c r="P4">
        <v>4.6885560179123598E-2</v>
      </c>
      <c r="Q4">
        <v>4.5250630616016085E-2</v>
      </c>
      <c r="R4">
        <v>4.3732283360798707E-2</v>
      </c>
      <c r="S4">
        <v>4.2319421048764738E-2</v>
      </c>
      <c r="T4">
        <v>4.1006871288414626E-2</v>
      </c>
      <c r="U4">
        <v>3.9787746944384583E-2</v>
      </c>
      <c r="V4">
        <v>3.8660698640380353E-2</v>
      </c>
      <c r="W4">
        <v>3.7616565533617141E-2</v>
      </c>
      <c r="X4">
        <v>3.6609789386353508E-2</v>
      </c>
      <c r="Y4">
        <v>3.5692326988888468E-2</v>
      </c>
      <c r="Z4">
        <v>3.4836004375022434E-2</v>
      </c>
      <c r="AA4">
        <v>3.405784868378614E-2</v>
      </c>
      <c r="AB4">
        <v>3.3338188307466154E-2</v>
      </c>
      <c r="AC4">
        <v>3.2671094684449287E-2</v>
      </c>
      <c r="AD4" s="11">
        <v>3.2063731858365863E-2</v>
      </c>
      <c r="AE4" s="56">
        <v>3.1520792322532465E-2</v>
      </c>
    </row>
    <row r="5" spans="1:31">
      <c r="A5" s="55" t="s">
        <v>57</v>
      </c>
      <c r="B5">
        <v>0</v>
      </c>
      <c r="C5">
        <v>0.35560297717366751</v>
      </c>
      <c r="D5">
        <v>0.1582445316573704</v>
      </c>
      <c r="E5">
        <v>-0.1116344190192109</v>
      </c>
      <c r="F5">
        <v>-9.6508789982081566E-2</v>
      </c>
      <c r="G5">
        <v>-8.3832571982952686E-2</v>
      </c>
      <c r="H5">
        <v>-7.9285689278339788E-2</v>
      </c>
      <c r="I5">
        <v>-6.4599361751874085E-2</v>
      </c>
      <c r="J5">
        <v>-6.0812324448473731E-2</v>
      </c>
      <c r="K5">
        <v>-5.7277014960909867E-2</v>
      </c>
      <c r="L5">
        <v>-5.4217921380708134E-2</v>
      </c>
      <c r="M5">
        <v>-5.170487237241872E-2</v>
      </c>
      <c r="N5">
        <v>-4.9470793745648223E-2</v>
      </c>
      <c r="O5">
        <v>-4.7348255430474495E-2</v>
      </c>
      <c r="P5">
        <v>-4.5594302639084816E-2</v>
      </c>
      <c r="Q5">
        <v>-4.3981714552202789E-2</v>
      </c>
      <c r="R5">
        <v>-4.2542236786999865E-2</v>
      </c>
      <c r="S5">
        <v>-4.1273288646372919E-2</v>
      </c>
      <c r="T5">
        <v>-4.0162087269195013E-2</v>
      </c>
      <c r="U5">
        <v>-3.9216337742569607E-2</v>
      </c>
      <c r="V5">
        <v>-3.8423428570435902E-2</v>
      </c>
      <c r="W5">
        <v>-3.7793635875459586E-2</v>
      </c>
      <c r="X5">
        <v>-3.7513362220103375E-2</v>
      </c>
      <c r="Y5">
        <v>-3.7130700284777163E-2</v>
      </c>
      <c r="Z5">
        <v>-3.6936762483730234E-2</v>
      </c>
      <c r="AA5">
        <v>-3.6852646859220073E-2</v>
      </c>
      <c r="AB5">
        <v>-3.6889117827065832E-2</v>
      </c>
      <c r="AC5">
        <v>-3.7031633367966776E-2</v>
      </c>
      <c r="AD5" s="11">
        <v>-3.7225771376636629E-2</v>
      </c>
      <c r="AE5" s="56">
        <v>-3.7438416042292033E-2</v>
      </c>
    </row>
    <row r="6" spans="1:31">
      <c r="A6" s="55" t="s">
        <v>58</v>
      </c>
      <c r="B6">
        <v>0</v>
      </c>
      <c r="C6">
        <v>1.8686226640557635E-2</v>
      </c>
      <c r="D6">
        <v>-7.0360352116072278E-4</v>
      </c>
      <c r="E6">
        <v>-1.9799812732744115E-2</v>
      </c>
      <c r="F6">
        <v>-2.0713849616933899E-2</v>
      </c>
      <c r="G6">
        <v>-1.9876584454995516E-2</v>
      </c>
      <c r="H6">
        <v>-1.8855434439918106E-2</v>
      </c>
      <c r="I6">
        <v>-1.622118888542623E-2</v>
      </c>
      <c r="J6">
        <v>-1.5072575273113564E-2</v>
      </c>
      <c r="K6">
        <v>-1.3955891104334484E-2</v>
      </c>
      <c r="L6">
        <v>-1.2923625297099228E-2</v>
      </c>
      <c r="M6">
        <v>-1.1988012624319033E-2</v>
      </c>
      <c r="N6">
        <v>-1.1115844158840815E-2</v>
      </c>
      <c r="O6">
        <v>-1.0294553403498163E-2</v>
      </c>
      <c r="P6">
        <v>-9.5437818291577159E-3</v>
      </c>
      <c r="Q6">
        <v>-8.8390815822876334E-3</v>
      </c>
      <c r="R6">
        <v>-8.1838055286000966E-3</v>
      </c>
      <c r="S6">
        <v>-7.5768825140052343E-3</v>
      </c>
      <c r="T6">
        <v>-7.0164122831410936E-3</v>
      </c>
      <c r="U6">
        <v>-6.5021491810108856E-3</v>
      </c>
      <c r="V6">
        <v>-6.0318038731717039E-3</v>
      </c>
      <c r="W6">
        <v>-5.604980209960253E-3</v>
      </c>
      <c r="X6">
        <v>-5.229661492528237E-3</v>
      </c>
      <c r="Y6">
        <v>-4.86920471648844E-3</v>
      </c>
      <c r="Z6">
        <v>-4.5517726718280471E-3</v>
      </c>
      <c r="AA6">
        <v>-4.2661440426785546E-3</v>
      </c>
      <c r="AB6">
        <v>-4.0117847524374639E-3</v>
      </c>
      <c r="AC6">
        <v>-3.7848495084578104E-3</v>
      </c>
      <c r="AD6" s="11">
        <v>-3.5806414456809321E-3</v>
      </c>
      <c r="AE6" s="56">
        <v>-3.395563398419732E-3</v>
      </c>
    </row>
    <row r="7" spans="1:31">
      <c r="A7" s="55" t="s">
        <v>59</v>
      </c>
      <c r="B7">
        <v>0</v>
      </c>
      <c r="C7">
        <v>-0.72303420254812101</v>
      </c>
      <c r="D7">
        <v>0.66242379682388686</v>
      </c>
      <c r="E7">
        <v>0.13338235865943115</v>
      </c>
      <c r="F7">
        <v>1.1347808055886199E-2</v>
      </c>
      <c r="G7">
        <v>1.1598736841190505E-2</v>
      </c>
      <c r="H7">
        <v>1.154307891567008E-2</v>
      </c>
      <c r="I7">
        <v>1.1825495351271309E-2</v>
      </c>
      <c r="J7">
        <v>1.1707939715507543E-2</v>
      </c>
      <c r="K7">
        <v>1.162215231296182E-2</v>
      </c>
      <c r="L7">
        <v>1.1557126742491208E-2</v>
      </c>
      <c r="M7">
        <v>1.1451424267124422E-2</v>
      </c>
      <c r="N7">
        <v>1.1302411589570127E-2</v>
      </c>
      <c r="O7">
        <v>1.1157301979765499E-2</v>
      </c>
      <c r="P7">
        <v>1.0927689652330708E-2</v>
      </c>
      <c r="Q7">
        <v>1.0663874492714331E-2</v>
      </c>
      <c r="R7">
        <v>1.0369674754934444E-2</v>
      </c>
      <c r="S7">
        <v>1.005210570643511E-2</v>
      </c>
      <c r="T7">
        <v>9.720570859105937E-3</v>
      </c>
      <c r="U7">
        <v>9.3780579427233945E-3</v>
      </c>
      <c r="V7">
        <v>9.0323082069525551E-3</v>
      </c>
      <c r="W7">
        <v>8.681306476326256E-3</v>
      </c>
      <c r="X7">
        <v>8.2677163338922277E-3</v>
      </c>
      <c r="Y7">
        <v>7.9070483156105098E-3</v>
      </c>
      <c r="Z7">
        <v>7.5508392840173411E-3</v>
      </c>
      <c r="AA7">
        <v>7.2045698619480625E-3</v>
      </c>
      <c r="AB7">
        <v>6.8630405868392863E-3</v>
      </c>
      <c r="AC7">
        <v>6.5279039024779273E-3</v>
      </c>
      <c r="AD7" s="11">
        <v>6.2149835354496918E-3</v>
      </c>
      <c r="AE7" s="56">
        <v>5.9310131686183265E-3</v>
      </c>
    </row>
    <row r="8" spans="1:31">
      <c r="A8" s="55" t="s">
        <v>60</v>
      </c>
      <c r="B8">
        <v>0</v>
      </c>
      <c r="C8">
        <v>0.1461608874679996</v>
      </c>
      <c r="D8">
        <v>5.0388684216322588E-2</v>
      </c>
      <c r="E8">
        <v>-1.3623811080883286E-2</v>
      </c>
      <c r="F8">
        <v>-4.5490235091506293E-2</v>
      </c>
      <c r="G8">
        <v>-3.2166796230196582E-2</v>
      </c>
      <c r="H8">
        <v>-1.0178304202941746E-2</v>
      </c>
      <c r="I8">
        <v>-4.6633838260277116E-3</v>
      </c>
      <c r="J8">
        <v>5.5313983982081538E-3</v>
      </c>
      <c r="K8">
        <v>9.5571730310552994E-3</v>
      </c>
      <c r="L8">
        <v>1.178857032101277E-2</v>
      </c>
      <c r="M8">
        <v>1.3288180741092503E-2</v>
      </c>
      <c r="N8">
        <v>1.4302409106722536E-2</v>
      </c>
      <c r="O8">
        <v>1.5023160640588173E-2</v>
      </c>
      <c r="P8">
        <v>1.5704524965201472E-2</v>
      </c>
      <c r="Q8">
        <v>1.6275128941092731E-2</v>
      </c>
      <c r="R8">
        <v>1.6805791188762242E-2</v>
      </c>
      <c r="S8">
        <v>1.7296600729377332E-2</v>
      </c>
      <c r="T8">
        <v>1.7738358456742986E-2</v>
      </c>
      <c r="U8">
        <v>1.8133620260819328E-2</v>
      </c>
      <c r="V8">
        <v>1.8471304678143952E-2</v>
      </c>
      <c r="W8">
        <v>1.8757786370976248E-2</v>
      </c>
      <c r="X8">
        <v>1.9093001555354761E-2</v>
      </c>
      <c r="Y8">
        <v>1.9235716639446565E-2</v>
      </c>
      <c r="Z8">
        <v>1.9390008803572556E-2</v>
      </c>
      <c r="AA8">
        <v>1.9456190365271908E-2</v>
      </c>
      <c r="AB8">
        <v>1.946431028925133E-2</v>
      </c>
      <c r="AC8">
        <v>1.9413268740507306E-2</v>
      </c>
      <c r="AD8" s="11">
        <v>1.9287497639790985E-2</v>
      </c>
      <c r="AE8" s="56">
        <v>1.9063494658677627E-2</v>
      </c>
    </row>
    <row r="9" spans="1:31">
      <c r="A9" s="55" t="s">
        <v>61</v>
      </c>
      <c r="B9">
        <v>0</v>
      </c>
      <c r="C9">
        <v>7.0592517061294213E-3</v>
      </c>
      <c r="D9">
        <v>5.2537262250698102E-3</v>
      </c>
      <c r="E9">
        <v>2.9077727057461589E-3</v>
      </c>
      <c r="F9">
        <v>6.1317585932441077E-4</v>
      </c>
      <c r="G9">
        <v>-1.3500280883007587E-3</v>
      </c>
      <c r="H9">
        <v>-1.8199708536748016E-3</v>
      </c>
      <c r="I9">
        <v>-1.5587844179951738E-3</v>
      </c>
      <c r="J9">
        <v>-1.5374781881895005E-3</v>
      </c>
      <c r="K9">
        <v>-1.4765086548945705E-3</v>
      </c>
      <c r="L9">
        <v>-1.4212576126657606E-3</v>
      </c>
      <c r="M9">
        <v>-1.3595496167696508E-3</v>
      </c>
      <c r="N9">
        <v>-1.2923525849488637E-3</v>
      </c>
      <c r="O9">
        <v>-1.2184866281734763E-3</v>
      </c>
      <c r="P9">
        <v>-1.1468270050924989E-3</v>
      </c>
      <c r="Q9">
        <v>-1.073812625397963E-3</v>
      </c>
      <c r="R9">
        <v>-1.0008362500699697E-3</v>
      </c>
      <c r="S9">
        <v>-9.2894371409624199E-4</v>
      </c>
      <c r="T9">
        <v>-8.5864623910614224E-4</v>
      </c>
      <c r="U9">
        <v>-7.9089433596479797E-4</v>
      </c>
      <c r="V9">
        <v>-7.2600323435378922E-4</v>
      </c>
      <c r="W9">
        <v>-6.6495332740823532E-4</v>
      </c>
      <c r="X9">
        <v>-6.1318199198412415E-4</v>
      </c>
      <c r="Y9">
        <v>-5.5991736697114103E-4</v>
      </c>
      <c r="Z9">
        <v>-5.1224594882337549E-4</v>
      </c>
      <c r="AA9">
        <v>-4.6882272979220652E-4</v>
      </c>
      <c r="AB9">
        <v>-4.3049952596196928E-4</v>
      </c>
      <c r="AC9">
        <v>-3.9702219693604768E-4</v>
      </c>
      <c r="AD9" s="11">
        <v>-3.6737022234190064E-4</v>
      </c>
      <c r="AE9" s="56">
        <v>-3.4019988509481625E-4</v>
      </c>
    </row>
    <row r="10" spans="1:31">
      <c r="A10" s="55" t="s">
        <v>62</v>
      </c>
      <c r="B10">
        <v>0</v>
      </c>
      <c r="C10">
        <v>7.4402834688004349E-3</v>
      </c>
      <c r="D10">
        <v>5.5313911892951317E-3</v>
      </c>
      <c r="E10">
        <v>7.1706927956471933E-4</v>
      </c>
      <c r="F10">
        <v>9.429481972762499E-4</v>
      </c>
      <c r="G10">
        <v>1.117584838124519E-3</v>
      </c>
      <c r="H10">
        <v>1.244060812323089E-3</v>
      </c>
      <c r="I10">
        <v>1.9107210943142272E-3</v>
      </c>
      <c r="J10">
        <v>2.2325387075545766E-3</v>
      </c>
      <c r="K10">
        <v>2.5252011387764117E-3</v>
      </c>
      <c r="L10">
        <v>2.7836282823587855E-3</v>
      </c>
      <c r="M10">
        <v>3.0047030437734268E-3</v>
      </c>
      <c r="N10">
        <v>3.1971768222102126E-3</v>
      </c>
      <c r="O10">
        <v>3.3685362514962458E-3</v>
      </c>
      <c r="P10">
        <v>3.512076498153327E-3</v>
      </c>
      <c r="Q10">
        <v>3.6363517395870959E-3</v>
      </c>
      <c r="R10">
        <v>3.7423448100774026E-3</v>
      </c>
      <c r="S10">
        <v>3.8317065200430545E-3</v>
      </c>
      <c r="T10">
        <v>3.9063192971412475E-3</v>
      </c>
      <c r="U10">
        <v>3.9672311040023223E-3</v>
      </c>
      <c r="V10">
        <v>4.0159998728771518E-3</v>
      </c>
      <c r="W10">
        <v>4.0531904277640862E-3</v>
      </c>
      <c r="X10">
        <v>4.0731772732258698E-3</v>
      </c>
      <c r="Y10">
        <v>4.0908651010548303E-3</v>
      </c>
      <c r="Z10">
        <v>4.0981516245880423E-3</v>
      </c>
      <c r="AA10">
        <v>4.0978239023415908E-3</v>
      </c>
      <c r="AB10">
        <v>4.0897838970980205E-3</v>
      </c>
      <c r="AC10">
        <v>4.0747270982084416E-3</v>
      </c>
      <c r="AD10" s="11">
        <v>4.0545078153889635E-3</v>
      </c>
      <c r="AE10" s="56">
        <v>4.0309060882179892E-3</v>
      </c>
    </row>
    <row r="11" spans="1:31">
      <c r="A11" s="55" t="s">
        <v>63</v>
      </c>
      <c r="B11">
        <v>0</v>
      </c>
      <c r="C11">
        <v>7.9078390571635238E-3</v>
      </c>
      <c r="D11">
        <v>7.1526645999550054E-3</v>
      </c>
      <c r="E11">
        <v>3.6773650376397127E-3</v>
      </c>
      <c r="F11">
        <v>3.7985603645275257E-3</v>
      </c>
      <c r="G11">
        <v>4.0926197388035934E-3</v>
      </c>
      <c r="H11">
        <v>4.4305274781861748E-3</v>
      </c>
      <c r="I11">
        <v>5.4296796790964663E-3</v>
      </c>
      <c r="J11">
        <v>6.00413849632353E-3</v>
      </c>
      <c r="K11">
        <v>6.5028635309459792E-3</v>
      </c>
      <c r="L11">
        <v>6.9356605093896517E-3</v>
      </c>
      <c r="M11">
        <v>7.3031397055338676E-3</v>
      </c>
      <c r="N11">
        <v>7.6186200632750722E-3</v>
      </c>
      <c r="O11">
        <v>7.89332034606538E-3</v>
      </c>
      <c r="P11">
        <v>8.1232460108424664E-3</v>
      </c>
      <c r="Q11">
        <v>8.3190403228944332E-3</v>
      </c>
      <c r="R11">
        <v>8.483725851397117E-3</v>
      </c>
      <c r="S11">
        <v>8.6205928714376823E-3</v>
      </c>
      <c r="T11">
        <v>8.7329871229544498E-3</v>
      </c>
      <c r="U11">
        <v>8.8232266809110671E-3</v>
      </c>
      <c r="V11">
        <v>8.8940003591121419E-3</v>
      </c>
      <c r="W11">
        <v>8.9467649742454025E-3</v>
      </c>
      <c r="X11">
        <v>8.9768503498524055E-3</v>
      </c>
      <c r="Y11">
        <v>8.9992064955422002E-3</v>
      </c>
      <c r="Z11">
        <v>9.0064957233766396E-3</v>
      </c>
      <c r="AA11">
        <v>9.0019873184050692E-3</v>
      </c>
      <c r="AB11">
        <v>8.9858660365514931E-3</v>
      </c>
      <c r="AC11">
        <v>8.9591348646089752E-3</v>
      </c>
      <c r="AD11" s="11">
        <v>8.9236966349890423E-3</v>
      </c>
      <c r="AE11" s="56">
        <v>8.8818467051191563E-3</v>
      </c>
    </row>
    <row r="12" spans="1:31">
      <c r="A12" s="55" t="s">
        <v>64</v>
      </c>
      <c r="B12">
        <v>0</v>
      </c>
      <c r="C12">
        <v>6.7778184888172444E-2</v>
      </c>
      <c r="D12">
        <v>4.6238981238918786E-2</v>
      </c>
      <c r="E12">
        <v>8.6851016005384807E-3</v>
      </c>
      <c r="F12">
        <v>3.7030101280013383E-3</v>
      </c>
      <c r="G12">
        <v>7.8869003740367205E-4</v>
      </c>
      <c r="H12">
        <v>-1.3198801847082997E-3</v>
      </c>
      <c r="I12">
        <v>-8.0746552673849337E-4</v>
      </c>
      <c r="J12">
        <v>-1.4056420449142237E-3</v>
      </c>
      <c r="K12">
        <v>-1.9306806051830883E-3</v>
      </c>
      <c r="L12">
        <v>-2.3901289465086961E-3</v>
      </c>
      <c r="M12">
        <v>-2.8125197580863848E-3</v>
      </c>
      <c r="N12">
        <v>-3.1782203697039435E-3</v>
      </c>
      <c r="O12">
        <v>-3.479249325104572E-3</v>
      </c>
      <c r="P12">
        <v>-3.7426419338362216E-3</v>
      </c>
      <c r="Q12">
        <v>-3.9548751900624346E-3</v>
      </c>
      <c r="R12">
        <v>-4.1233254248242979E-3</v>
      </c>
      <c r="S12">
        <v>-4.253491547550059E-3</v>
      </c>
      <c r="T12">
        <v>-4.3493778674892347E-3</v>
      </c>
      <c r="U12">
        <v>-4.4167158872534529E-3</v>
      </c>
      <c r="V12">
        <v>-4.459238777613006E-3</v>
      </c>
      <c r="W12">
        <v>-4.4823941468252748E-3</v>
      </c>
      <c r="X12">
        <v>-4.5071474058873129E-3</v>
      </c>
      <c r="Y12">
        <v>-4.4965695520198246E-3</v>
      </c>
      <c r="Z12">
        <v>-4.4821401261150307E-3</v>
      </c>
      <c r="AA12">
        <v>-4.4591568840610663E-3</v>
      </c>
      <c r="AB12">
        <v>-4.431825256892008E-3</v>
      </c>
      <c r="AC12">
        <v>-4.4018521788649068E-3</v>
      </c>
      <c r="AD12" s="11">
        <v>-4.3676377369772368E-3</v>
      </c>
      <c r="AE12" s="56">
        <v>-4.3261069613946823E-3</v>
      </c>
    </row>
    <row r="13" spans="1:31">
      <c r="A13" s="55" t="s">
        <v>65</v>
      </c>
      <c r="B13">
        <v>0</v>
      </c>
      <c r="C13">
        <v>6.8156926689759256E-2</v>
      </c>
      <c r="D13">
        <v>5.7568484399264985E-2</v>
      </c>
      <c r="E13">
        <v>5.6524427618700912E-2</v>
      </c>
      <c r="F13">
        <v>6.17947277757942E-2</v>
      </c>
      <c r="G13">
        <v>6.150247713575574E-2</v>
      </c>
      <c r="H13">
        <v>5.8516066399255218E-2</v>
      </c>
      <c r="I13">
        <v>5.645473709119786E-2</v>
      </c>
      <c r="J13">
        <v>5.3164405819039917E-2</v>
      </c>
      <c r="K13">
        <v>4.9637552430720433E-2</v>
      </c>
      <c r="L13">
        <v>4.6016620711109679E-2</v>
      </c>
      <c r="M13">
        <v>4.2368251540312207E-2</v>
      </c>
      <c r="N13">
        <v>3.8747921205434466E-2</v>
      </c>
      <c r="O13">
        <v>3.5190998307770838E-2</v>
      </c>
      <c r="P13">
        <v>3.1707462582073687E-2</v>
      </c>
      <c r="Q13">
        <v>2.8315703045168616E-2</v>
      </c>
      <c r="R13">
        <v>2.5024349903467247E-2</v>
      </c>
      <c r="S13">
        <v>2.1839758262664877E-2</v>
      </c>
      <c r="T13">
        <v>1.8766847806310494E-2</v>
      </c>
      <c r="U13">
        <v>1.5808556408987762E-2</v>
      </c>
      <c r="V13">
        <v>1.2967117048997945E-2</v>
      </c>
      <c r="W13">
        <v>1.0242825905814795E-2</v>
      </c>
      <c r="X13">
        <v>7.6320726140681749E-3</v>
      </c>
      <c r="Y13">
        <v>5.1395306965353049E-3</v>
      </c>
      <c r="Z13">
        <v>2.7581453556695945E-3</v>
      </c>
      <c r="AA13">
        <v>4.8629161327118364E-4</v>
      </c>
      <c r="AB13">
        <v>-1.6800524832505936E-3</v>
      </c>
      <c r="AC13">
        <v>-3.7447715315475638E-3</v>
      </c>
      <c r="AD13" s="11">
        <v>-5.7127543016264049E-3</v>
      </c>
      <c r="AE13" s="56">
        <v>-7.5859622631976598E-3</v>
      </c>
    </row>
    <row r="14" spans="1:31">
      <c r="A14" s="55" t="s">
        <v>66</v>
      </c>
      <c r="B14">
        <v>0</v>
      </c>
      <c r="C14">
        <v>0.51135299270271517</v>
      </c>
      <c r="D14">
        <v>0.37142420466106074</v>
      </c>
      <c r="E14">
        <v>5.3874396618503795E-2</v>
      </c>
      <c r="F14">
        <v>-2.2807498708690588E-2</v>
      </c>
      <c r="G14">
        <v>-4.7460948697448657E-2</v>
      </c>
      <c r="H14">
        <v>-6.2755808485331244E-2</v>
      </c>
      <c r="I14">
        <v>-5.2345448544361517E-2</v>
      </c>
      <c r="J14">
        <v>-5.2696151463631935E-2</v>
      </c>
      <c r="K14">
        <v>-5.2908694590314553E-2</v>
      </c>
      <c r="L14">
        <v>-5.2850331559621821E-2</v>
      </c>
      <c r="M14">
        <v>-5.2796286452895913E-2</v>
      </c>
      <c r="N14">
        <v>-5.2550190058376245E-2</v>
      </c>
      <c r="O14">
        <v>-5.2000925803451281E-2</v>
      </c>
      <c r="P14">
        <v>-5.1415166204382245E-2</v>
      </c>
      <c r="Q14">
        <v>-5.0639318477315953E-2</v>
      </c>
      <c r="R14">
        <v>-4.9726754024877806E-2</v>
      </c>
      <c r="S14">
        <v>-4.8710443442885776E-2</v>
      </c>
      <c r="T14">
        <v>-4.7609677282760998E-2</v>
      </c>
      <c r="U14">
        <v>-4.6461395309400189E-2</v>
      </c>
      <c r="V14">
        <v>-4.5282100708909923E-2</v>
      </c>
      <c r="W14">
        <v>-4.4109132398595818E-2</v>
      </c>
      <c r="X14">
        <v>-4.3125708058848744E-2</v>
      </c>
      <c r="Y14">
        <v>-4.1959272799385161E-2</v>
      </c>
      <c r="Z14">
        <v>-4.0891289216226312E-2</v>
      </c>
      <c r="AA14">
        <v>-3.9867106401576535E-2</v>
      </c>
      <c r="AB14">
        <v>-3.8915519127154852E-2</v>
      </c>
      <c r="AC14">
        <v>-3.8037646722280272E-2</v>
      </c>
      <c r="AD14" s="11">
        <v>-3.7204744251134514E-2</v>
      </c>
      <c r="AE14" s="56">
        <v>-3.6377026029924764E-2</v>
      </c>
    </row>
    <row r="15" spans="1:31">
      <c r="A15" s="55" t="s">
        <v>67</v>
      </c>
      <c r="B15">
        <v>0</v>
      </c>
      <c r="C15">
        <v>8.6071767950385958E-2</v>
      </c>
      <c r="D15">
        <v>5.9390170418142318E-2</v>
      </c>
      <c r="E15">
        <v>1.1320184608845096E-2</v>
      </c>
      <c r="F15">
        <v>4.021751143756358E-3</v>
      </c>
      <c r="G15">
        <v>5.0585071985764785E-4</v>
      </c>
      <c r="H15">
        <v>-2.0151129439458515E-3</v>
      </c>
      <c r="I15">
        <v>-1.3229410054784729E-3</v>
      </c>
      <c r="J15">
        <v>-2.0046655528469515E-3</v>
      </c>
      <c r="K15">
        <v>-2.6043540877624949E-3</v>
      </c>
      <c r="L15">
        <v>-3.1303050345070638E-3</v>
      </c>
      <c r="M15">
        <v>-3.6167402605626897E-3</v>
      </c>
      <c r="N15">
        <v>-4.038940673978697E-3</v>
      </c>
      <c r="O15">
        <v>-4.3865594966066013E-3</v>
      </c>
      <c r="P15">
        <v>-4.6920193539228272E-3</v>
      </c>
      <c r="Q15">
        <v>-4.9383296218756811E-3</v>
      </c>
      <c r="R15">
        <v>-5.1339204262714766E-3</v>
      </c>
      <c r="S15">
        <v>-5.2850993705959581E-3</v>
      </c>
      <c r="T15">
        <v>-5.3963522684532528E-3</v>
      </c>
      <c r="U15">
        <v>-5.4743244978068262E-3</v>
      </c>
      <c r="V15">
        <v>-5.5232694023055195E-3</v>
      </c>
      <c r="W15">
        <v>-5.5495756584633682E-3</v>
      </c>
      <c r="X15">
        <v>-5.5787917782321728E-3</v>
      </c>
      <c r="Y15">
        <v>-5.5653881639701197E-3</v>
      </c>
      <c r="Z15">
        <v>-5.5477886024100087E-3</v>
      </c>
      <c r="AA15">
        <v>-5.5200918000166688E-3</v>
      </c>
      <c r="AB15">
        <v>-5.4873475886516587E-3</v>
      </c>
      <c r="AC15">
        <v>-5.4515861395585397E-3</v>
      </c>
      <c r="AD15" s="11">
        <v>-5.4107782286392236E-3</v>
      </c>
      <c r="AE15" s="56">
        <v>-5.3609780435825982E-3</v>
      </c>
    </row>
    <row r="16" spans="1:31">
      <c r="A16" s="55" t="s">
        <v>68</v>
      </c>
      <c r="B16">
        <v>0</v>
      </c>
      <c r="C16">
        <v>0.20074051278461091</v>
      </c>
      <c r="D16">
        <v>0.19707058046721748</v>
      </c>
      <c r="E16">
        <v>0.14203838808247404</v>
      </c>
      <c r="F16">
        <v>6.2132754698343007E-2</v>
      </c>
      <c r="G16">
        <v>-1.4434194993260263E-3</v>
      </c>
      <c r="H16">
        <v>-2.1432095533516105E-2</v>
      </c>
      <c r="I16">
        <v>-2.1276897714711751E-2</v>
      </c>
      <c r="J16">
        <v>-2.499440947485887E-2</v>
      </c>
      <c r="K16">
        <v>-2.7189870629426238E-2</v>
      </c>
      <c r="L16">
        <v>-2.8938831594942371E-2</v>
      </c>
      <c r="M16">
        <v>-3.0116012424546312E-2</v>
      </c>
      <c r="N16">
        <v>-3.084101570201625E-2</v>
      </c>
      <c r="O16">
        <v>-3.1122325015390473E-2</v>
      </c>
      <c r="P16">
        <v>-3.1210158716113767E-2</v>
      </c>
      <c r="Q16">
        <v>-3.1058873439157253E-2</v>
      </c>
      <c r="R16">
        <v>-3.0715608357660074E-2</v>
      </c>
      <c r="S16">
        <v>-3.0223966962154236E-2</v>
      </c>
      <c r="T16">
        <v>-2.9611417850482269E-2</v>
      </c>
      <c r="U16">
        <v>-2.8915163242890785E-2</v>
      </c>
      <c r="V16">
        <v>-2.8156419967462654E-2</v>
      </c>
      <c r="W16">
        <v>-2.7372501975925445E-2</v>
      </c>
      <c r="X16">
        <v>-2.6722529422690044E-2</v>
      </c>
      <c r="Y16">
        <v>-2.5950850595698682E-2</v>
      </c>
      <c r="Z16">
        <v>-2.5225391656618967E-2</v>
      </c>
      <c r="AA16">
        <v>-2.4530401709125016E-2</v>
      </c>
      <c r="AB16">
        <v>-2.3896374506108486E-2</v>
      </c>
      <c r="AC16">
        <v>-2.3327583987500233E-2</v>
      </c>
      <c r="AD16" s="11">
        <v>-2.280460003565743E-2</v>
      </c>
      <c r="AE16" s="56">
        <v>-2.2294061095593065E-2</v>
      </c>
    </row>
    <row r="17" spans="1:31">
      <c r="A17" s="55" t="s">
        <v>69</v>
      </c>
      <c r="B17">
        <v>0</v>
      </c>
      <c r="C17">
        <v>0.10359100373943819</v>
      </c>
      <c r="D17">
        <v>9.1761371923804513E-2</v>
      </c>
      <c r="E17">
        <v>4.2567037752079595E-2</v>
      </c>
      <c r="F17">
        <v>3.1695221969245346E-2</v>
      </c>
      <c r="G17">
        <v>1.9273950127517758E-2</v>
      </c>
      <c r="H17">
        <v>1.0933521756311571E-2</v>
      </c>
      <c r="I17">
        <v>9.7214908267249101E-3</v>
      </c>
      <c r="J17">
        <v>6.8195918229884134E-3</v>
      </c>
      <c r="K17">
        <v>4.7179973164754863E-3</v>
      </c>
      <c r="L17">
        <v>3.0421110356939618E-3</v>
      </c>
      <c r="M17">
        <v>1.6348166109821927E-3</v>
      </c>
      <c r="N17">
        <v>4.6879631466179017E-4</v>
      </c>
      <c r="O17">
        <v>-4.622822854205566E-4</v>
      </c>
      <c r="P17">
        <v>-1.2561995773231471E-3</v>
      </c>
      <c r="Q17">
        <v>-1.9021898777153989E-3</v>
      </c>
      <c r="R17">
        <v>-2.424376689572072E-3</v>
      </c>
      <c r="S17">
        <v>-2.8403214081627048E-3</v>
      </c>
      <c r="T17">
        <v>-3.1619121078112489E-3</v>
      </c>
      <c r="U17">
        <v>-3.4048332160367956E-3</v>
      </c>
      <c r="V17">
        <v>-3.5788535406896527E-3</v>
      </c>
      <c r="W17">
        <v>-3.7000196809475749E-3</v>
      </c>
      <c r="X17">
        <v>-3.830985279402066E-3</v>
      </c>
      <c r="Y17">
        <v>-3.8821610776700322E-3</v>
      </c>
      <c r="Z17">
        <v>-3.9192470445740257E-3</v>
      </c>
      <c r="AA17">
        <v>-3.9339561259719158E-3</v>
      </c>
      <c r="AB17">
        <v>-3.9407728783563689E-3</v>
      </c>
      <c r="AC17">
        <v>-3.9455556047770513E-3</v>
      </c>
      <c r="AD17" s="11">
        <v>-3.9434745614690403E-3</v>
      </c>
      <c r="AE17" s="56">
        <v>-3.9231336779851356E-3</v>
      </c>
    </row>
    <row r="18" spans="1:31">
      <c r="A18" s="55" t="s">
        <v>70</v>
      </c>
      <c r="B18">
        <v>0</v>
      </c>
      <c r="C18">
        <v>4.7575506040591353E-3</v>
      </c>
      <c r="D18">
        <v>4.1792274224446979E-3</v>
      </c>
      <c r="E18">
        <v>3.0801211893354274E-3</v>
      </c>
      <c r="F18">
        <v>1.1506204417283117E-3</v>
      </c>
      <c r="G18">
        <v>-5.5561427186801016E-4</v>
      </c>
      <c r="H18">
        <v>-1.0344675672883108E-3</v>
      </c>
      <c r="I18">
        <v>-9.7655281337738487E-4</v>
      </c>
      <c r="J18">
        <v>-1.0302348351306501E-3</v>
      </c>
      <c r="K18">
        <v>-1.0482968428717765E-3</v>
      </c>
      <c r="L18">
        <v>-1.0606041291831847E-3</v>
      </c>
      <c r="M18">
        <v>-1.0603508612958557E-3</v>
      </c>
      <c r="N18">
        <v>-1.0505345814481037E-3</v>
      </c>
      <c r="O18">
        <v>-1.0311544280879881E-3</v>
      </c>
      <c r="P18">
        <v>-1.0088339720173423E-3</v>
      </c>
      <c r="Q18">
        <v>-9.8204621458708452E-4</v>
      </c>
      <c r="R18">
        <v>-9.5193498706303004E-4</v>
      </c>
      <c r="S18">
        <v>-9.1958564988847691E-4</v>
      </c>
      <c r="T18">
        <v>-8.8565493949166463E-4</v>
      </c>
      <c r="U18">
        <v>-8.5106771365117684E-4</v>
      </c>
      <c r="V18">
        <v>-8.1631021527994729E-4</v>
      </c>
      <c r="W18">
        <v>-7.8230743214369181E-4</v>
      </c>
      <c r="X18">
        <v>-7.5325652303881441E-4</v>
      </c>
      <c r="Y18">
        <v>-7.2200976812131223E-4</v>
      </c>
      <c r="Z18">
        <v>-6.9314250065288796E-4</v>
      </c>
      <c r="AA18">
        <v>-6.6615380149637193E-4</v>
      </c>
      <c r="AB18">
        <v>-6.4178737946507525E-4</v>
      </c>
      <c r="AC18">
        <v>-6.2004038555352192E-4</v>
      </c>
      <c r="AD18" s="11">
        <v>-6.0030648954367827E-4</v>
      </c>
      <c r="AE18" s="56">
        <v>-5.8163560899582301E-4</v>
      </c>
    </row>
    <row r="19" spans="1:31">
      <c r="A19" s="55" t="s">
        <v>62</v>
      </c>
      <c r="B19">
        <v>0</v>
      </c>
      <c r="C19">
        <v>1.6472354631918984E-2</v>
      </c>
      <c r="D19">
        <v>7.2056580891737276E-3</v>
      </c>
      <c r="E19">
        <v>-1.9405975409214626E-4</v>
      </c>
      <c r="F19">
        <v>-9.8620843715968576E-4</v>
      </c>
      <c r="G19">
        <v>3.6991329580216004E-4</v>
      </c>
      <c r="H19">
        <v>5.4342130382178944E-4</v>
      </c>
      <c r="I19">
        <v>1.2503710308549021E-3</v>
      </c>
      <c r="J19">
        <v>1.3918244729571594E-3</v>
      </c>
      <c r="K19">
        <v>1.4108804967556399E-3</v>
      </c>
      <c r="L19">
        <v>1.5392326745751195E-3</v>
      </c>
      <c r="M19">
        <v>1.6502451983342326E-3</v>
      </c>
      <c r="N19">
        <v>1.7528327320073256E-3</v>
      </c>
      <c r="O19">
        <v>1.8522564457355006E-3</v>
      </c>
      <c r="P19">
        <v>1.9392166051499515E-3</v>
      </c>
      <c r="Q19">
        <v>2.0202630361139118E-3</v>
      </c>
      <c r="R19">
        <v>2.0963546561727497E-3</v>
      </c>
      <c r="S19">
        <v>2.16545795118539E-3</v>
      </c>
      <c r="T19">
        <v>2.228172858569355E-3</v>
      </c>
      <c r="U19">
        <v>2.2842279139563271E-3</v>
      </c>
      <c r="V19">
        <v>2.3339020578969638E-3</v>
      </c>
      <c r="W19">
        <v>2.3769265131103889E-3</v>
      </c>
      <c r="X19">
        <v>2.4093712296333614E-3</v>
      </c>
      <c r="Y19">
        <v>2.4433637653655804E-3</v>
      </c>
      <c r="Z19">
        <v>2.4697248372427261E-3</v>
      </c>
      <c r="AA19">
        <v>2.4884376276692599E-3</v>
      </c>
      <c r="AB19">
        <v>2.5015802566448198E-3</v>
      </c>
      <c r="AC19">
        <v>2.5090907837563847E-3</v>
      </c>
      <c r="AD19" s="11">
        <v>2.512086777966438E-3</v>
      </c>
      <c r="AE19" s="56">
        <v>2.5115369103763108E-3</v>
      </c>
    </row>
    <row r="20" spans="1:31">
      <c r="A20" s="55" t="s">
        <v>63</v>
      </c>
      <c r="B20">
        <v>0</v>
      </c>
      <c r="C20">
        <v>4.3304832932086201E-3</v>
      </c>
      <c r="D20">
        <v>3.91693537616572E-3</v>
      </c>
      <c r="E20">
        <v>2.0137951396598242E-3</v>
      </c>
      <c r="F20">
        <v>2.0801640091461238E-3</v>
      </c>
      <c r="G20">
        <v>2.2411965236306952E-3</v>
      </c>
      <c r="H20">
        <v>2.4262412380542386E-3</v>
      </c>
      <c r="I20">
        <v>2.9733960147432237E-3</v>
      </c>
      <c r="J20">
        <v>3.2879806051294702E-3</v>
      </c>
      <c r="K20">
        <v>3.5610919336132585E-3</v>
      </c>
      <c r="L20">
        <v>3.7980998027610235E-3</v>
      </c>
      <c r="M20">
        <v>3.9993384101733587E-3</v>
      </c>
      <c r="N20">
        <v>4.172101463222111E-3</v>
      </c>
      <c r="O20">
        <v>4.322532570464388E-3</v>
      </c>
      <c r="P20">
        <v>4.4484442440327343E-3</v>
      </c>
      <c r="Q20">
        <v>4.555664938727777E-3</v>
      </c>
      <c r="R20">
        <v>4.6458498710031937E-3</v>
      </c>
      <c r="S20">
        <v>4.7208008581682281E-3</v>
      </c>
      <c r="T20">
        <v>4.7823500911416406E-3</v>
      </c>
      <c r="U20">
        <v>4.8317669919273887E-3</v>
      </c>
      <c r="V20">
        <v>4.8705240061804878E-3</v>
      </c>
      <c r="W20">
        <v>4.899418914467657E-3</v>
      </c>
      <c r="X20">
        <v>4.9158942392049654E-3</v>
      </c>
      <c r="Y20">
        <v>4.9281368904159906E-3</v>
      </c>
      <c r="Z20">
        <v>4.932128610420583E-3</v>
      </c>
      <c r="AA20">
        <v>4.9296597219836702E-3</v>
      </c>
      <c r="AB20">
        <v>4.9208314009687171E-3</v>
      </c>
      <c r="AC20">
        <v>4.9061929020477457E-3</v>
      </c>
      <c r="AD20" s="11">
        <v>4.8867862524940575E-3</v>
      </c>
      <c r="AE20" s="56">
        <v>4.863868433755747E-3</v>
      </c>
    </row>
    <row r="21" spans="1:31">
      <c r="A21" s="55" t="s">
        <v>71</v>
      </c>
      <c r="B21">
        <v>0</v>
      </c>
      <c r="C21">
        <v>1.9065121606119728E-2</v>
      </c>
      <c r="D21">
        <v>1.751808769256602E-2</v>
      </c>
      <c r="E21">
        <v>1.0316331448705363E-2</v>
      </c>
      <c r="F21">
        <v>1.1694397018136016E-2</v>
      </c>
      <c r="G21">
        <v>1.31235928446225E-2</v>
      </c>
      <c r="H21">
        <v>1.4540628444400738E-2</v>
      </c>
      <c r="I21">
        <v>1.7648390824360316E-2</v>
      </c>
      <c r="J21">
        <v>1.9561699343448868E-2</v>
      </c>
      <c r="K21">
        <v>2.1232148859603672E-2</v>
      </c>
      <c r="L21">
        <v>2.2684761316468904E-2</v>
      </c>
      <c r="M21">
        <v>2.3925258241525249E-2</v>
      </c>
      <c r="N21">
        <v>2.4992852263420406E-2</v>
      </c>
      <c r="O21">
        <v>2.5920417010464547E-2</v>
      </c>
      <c r="P21">
        <v>2.6700078487531975E-2</v>
      </c>
      <c r="Q21">
        <v>2.7363629755728702E-2</v>
      </c>
      <c r="R21">
        <v>2.7921504255825624E-2</v>
      </c>
      <c r="S21">
        <v>2.8384833386534414E-2</v>
      </c>
      <c r="T21">
        <v>2.8764688844676201E-2</v>
      </c>
      <c r="U21">
        <v>2.9069211102290105E-2</v>
      </c>
      <c r="V21">
        <v>2.93073724557531E-2</v>
      </c>
      <c r="W21">
        <v>2.9484674771789621E-2</v>
      </c>
      <c r="X21">
        <v>2.9590229248243727E-2</v>
      </c>
      <c r="Y21">
        <v>2.9665183082865809E-2</v>
      </c>
      <c r="Z21">
        <v>2.9690613585274139E-2</v>
      </c>
      <c r="AA21">
        <v>2.967633315260132E-2</v>
      </c>
      <c r="AB21">
        <v>2.9623693314344113E-2</v>
      </c>
      <c r="AC21">
        <v>2.9536162995231763E-2</v>
      </c>
      <c r="AD21" s="11">
        <v>2.9419365749995485E-2</v>
      </c>
      <c r="AE21" s="56">
        <v>2.9279791103259623E-2</v>
      </c>
    </row>
    <row r="22" spans="1:31">
      <c r="A22" s="52" t="s">
        <v>72</v>
      </c>
      <c r="B22" s="53">
        <v>0</v>
      </c>
      <c r="C22" s="53">
        <v>2.5138820468966316E-2</v>
      </c>
      <c r="D22" s="53">
        <v>2.3000925777446168E-2</v>
      </c>
      <c r="E22" s="53">
        <v>1.0868304157011982E-2</v>
      </c>
      <c r="F22" s="53">
        <v>8.1380113070111115E-3</v>
      </c>
      <c r="G22" s="53">
        <v>4.9437596259211958E-3</v>
      </c>
      <c r="H22" s="53">
        <v>2.8007597778642868E-3</v>
      </c>
      <c r="I22" s="53">
        <v>2.4990206305776641E-3</v>
      </c>
      <c r="J22" s="53">
        <v>1.7544692962288833E-3</v>
      </c>
      <c r="K22" s="53">
        <v>1.2157742597964927E-3</v>
      </c>
      <c r="L22" s="53">
        <v>7.8617085010906917E-4</v>
      </c>
      <c r="M22" s="53">
        <v>4.2564129579283905E-4</v>
      </c>
      <c r="N22" s="53">
        <v>1.2722545213389447E-4</v>
      </c>
      <c r="O22" s="53">
        <v>-1.1061555434976889E-4</v>
      </c>
      <c r="P22" s="53">
        <v>-3.1328468101363138E-4</v>
      </c>
      <c r="Q22" s="53">
        <v>-4.778649040512728E-4</v>
      </c>
      <c r="R22" s="53">
        <v>-6.1063339062045197E-4</v>
      </c>
      <c r="S22" s="53">
        <v>-7.1611747454133901E-4</v>
      </c>
      <c r="T22" s="53">
        <v>-7.9738331347120606E-4</v>
      </c>
      <c r="U22" s="53">
        <v>-8.5848692180021113E-4</v>
      </c>
      <c r="V22" s="53">
        <v>-9.0194618431699292E-4</v>
      </c>
      <c r="W22" s="53">
        <v>-9.3191219582439144E-4</v>
      </c>
      <c r="X22" s="53">
        <v>-9.6466096852176886E-4</v>
      </c>
      <c r="Y22" s="53">
        <v>-9.7683522122984923E-4</v>
      </c>
      <c r="Z22" s="53">
        <v>-9.8553332290532425E-4</v>
      </c>
      <c r="AA22" s="53">
        <v>-9.8858561917050669E-4</v>
      </c>
      <c r="AB22" s="53">
        <v>-9.8973936027366149E-4</v>
      </c>
      <c r="AC22" s="53">
        <v>-9.9049689747393588E-4</v>
      </c>
      <c r="AD22" s="54">
        <v>-9.8956626099874767E-4</v>
      </c>
      <c r="AE22" s="54">
        <v>-9.8402875768821563E-4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workbookViewId="0">
      <selection sqref="A1:XFD1048576"/>
    </sheetView>
  </sheetViews>
  <sheetFormatPr defaultRowHeight="15"/>
  <sheetData>
    <row r="1" spans="1:31">
      <c r="A1" s="84"/>
      <c r="B1" s="84">
        <v>2021</v>
      </c>
      <c r="C1" s="84">
        <v>2022</v>
      </c>
      <c r="D1" s="84">
        <v>2023</v>
      </c>
      <c r="E1" s="84">
        <v>2024</v>
      </c>
      <c r="F1" s="84">
        <v>2025</v>
      </c>
      <c r="G1" s="84">
        <v>2026</v>
      </c>
      <c r="H1" s="84">
        <v>2027</v>
      </c>
      <c r="I1" s="84">
        <v>2028</v>
      </c>
      <c r="J1" s="84">
        <v>2029</v>
      </c>
      <c r="K1" s="84">
        <v>2030</v>
      </c>
      <c r="L1" s="84">
        <v>2031</v>
      </c>
      <c r="M1" s="84">
        <v>2032</v>
      </c>
      <c r="N1" s="84">
        <v>2033</v>
      </c>
      <c r="O1" s="84">
        <v>2034</v>
      </c>
      <c r="P1" s="84">
        <v>2035</v>
      </c>
      <c r="Q1" s="84">
        <v>2036</v>
      </c>
      <c r="R1" s="84">
        <v>2037</v>
      </c>
      <c r="S1" s="84">
        <v>2038</v>
      </c>
      <c r="T1" s="84">
        <v>2039</v>
      </c>
      <c r="U1" s="84">
        <v>2040</v>
      </c>
      <c r="V1" s="84">
        <v>2041</v>
      </c>
      <c r="W1" s="84">
        <v>2042</v>
      </c>
      <c r="X1" s="84">
        <v>2043</v>
      </c>
      <c r="Y1" s="84">
        <v>2044</v>
      </c>
      <c r="Z1" s="84">
        <v>2045</v>
      </c>
      <c r="AA1" s="84">
        <v>2046</v>
      </c>
      <c r="AB1" s="84">
        <v>2047</v>
      </c>
      <c r="AC1" s="84">
        <v>2048</v>
      </c>
      <c r="AD1" s="84">
        <v>2049</v>
      </c>
      <c r="AE1" s="84">
        <v>2050</v>
      </c>
    </row>
    <row r="2" spans="1:31">
      <c r="A2" s="76" t="s">
        <v>73</v>
      </c>
      <c r="B2" s="77">
        <v>0</v>
      </c>
      <c r="C2" s="77">
        <v>-0.13693394748679566</v>
      </c>
      <c r="D2" s="77">
        <v>-0.17371444171567418</v>
      </c>
      <c r="E2" s="77">
        <v>-7.6110516104790804E-2</v>
      </c>
      <c r="F2" s="77">
        <v>-6.3786568063051163E-2</v>
      </c>
      <c r="G2" s="77">
        <v>-7.0931138056266718E-2</v>
      </c>
      <c r="H2" s="77">
        <v>-7.8724827742917114E-2</v>
      </c>
      <c r="I2" s="77">
        <v>-8.1129633647378796E-2</v>
      </c>
      <c r="J2" s="77">
        <v>-8.4954528624848535E-2</v>
      </c>
      <c r="K2" s="77">
        <v>-8.6008481400767778E-2</v>
      </c>
      <c r="L2" s="77">
        <v>-8.5589901503226429E-2</v>
      </c>
      <c r="M2" s="77">
        <v>-8.4543431707288619E-2</v>
      </c>
      <c r="N2" s="77">
        <v>-8.3143691117811613E-2</v>
      </c>
      <c r="O2" s="77">
        <v>-8.1476466094272837E-2</v>
      </c>
      <c r="P2" s="77">
        <v>-7.9846554471259878E-2</v>
      </c>
      <c r="Q2" s="77">
        <v>-7.8192373789534031E-2</v>
      </c>
      <c r="R2" s="77">
        <v>-7.6582617533404118E-2</v>
      </c>
      <c r="S2" s="77">
        <v>-7.5019736144668059E-2</v>
      </c>
      <c r="T2" s="77">
        <v>-7.3497087406167338E-2</v>
      </c>
      <c r="U2" s="77">
        <v>-7.2016429394125225E-2</v>
      </c>
      <c r="V2" s="77">
        <v>-7.0564824832899831E-2</v>
      </c>
      <c r="W2" s="77">
        <v>-6.914918160077832E-2</v>
      </c>
      <c r="X2" s="77">
        <v>-6.7913542575752217E-2</v>
      </c>
      <c r="Y2" s="77">
        <v>-6.6584540106305212E-2</v>
      </c>
      <c r="Z2" s="77">
        <v>-6.5307265572528195E-2</v>
      </c>
      <c r="AA2" s="77">
        <v>-6.4019598310324E-2</v>
      </c>
      <c r="AB2" s="77">
        <v>-6.2732271414006391E-2</v>
      </c>
      <c r="AC2" s="77">
        <v>-6.1441595007863725E-2</v>
      </c>
      <c r="AD2" s="78">
        <v>-6.011252318080551E-2</v>
      </c>
      <c r="AE2" s="78">
        <v>-5.8712962446179517E-2</v>
      </c>
    </row>
    <row r="3" spans="1:31">
      <c r="A3" s="82" t="s">
        <v>74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 s="14">
        <v>0</v>
      </c>
      <c r="AE3" s="83">
        <v>0</v>
      </c>
    </row>
    <row r="4" spans="1:31">
      <c r="A4" s="82" t="s">
        <v>75</v>
      </c>
      <c r="B4">
        <v>0</v>
      </c>
      <c r="C4">
        <v>-0.77078508435051152</v>
      </c>
      <c r="D4">
        <v>-0.27900945470265004</v>
      </c>
      <c r="E4">
        <v>0.28628821671237148</v>
      </c>
      <c r="F4">
        <v>0.29598059586435355</v>
      </c>
      <c r="G4">
        <v>0.26522152496584184</v>
      </c>
      <c r="H4">
        <v>0.24088641988413428</v>
      </c>
      <c r="I4">
        <v>0.2021565557492</v>
      </c>
      <c r="J4">
        <v>0.18841644101934563</v>
      </c>
      <c r="K4">
        <v>0.18075464897990834</v>
      </c>
      <c r="L4">
        <v>0.17657380753086649</v>
      </c>
      <c r="M4">
        <v>0.17476323658447424</v>
      </c>
      <c r="N4">
        <v>0.17421452125692127</v>
      </c>
      <c r="O4">
        <v>0.17445940937790283</v>
      </c>
      <c r="P4">
        <v>0.17537384247949817</v>
      </c>
      <c r="Q4">
        <v>0.17647805052418697</v>
      </c>
      <c r="R4">
        <v>0.17772203815775711</v>
      </c>
      <c r="S4">
        <v>0.17904746530155169</v>
      </c>
      <c r="T4">
        <v>0.18041745102006512</v>
      </c>
      <c r="U4">
        <v>0.18182466918115203</v>
      </c>
      <c r="V4">
        <v>0.18325611838787559</v>
      </c>
      <c r="W4">
        <v>0.18470975661641909</v>
      </c>
      <c r="X4">
        <v>0.18622150851164143</v>
      </c>
      <c r="Y4">
        <v>0.18742897024537353</v>
      </c>
      <c r="Z4">
        <v>0.18874498843250986</v>
      </c>
      <c r="AA4">
        <v>0.19007037276126404</v>
      </c>
      <c r="AB4">
        <v>0.19140410506659489</v>
      </c>
      <c r="AC4">
        <v>0.19272734295301408</v>
      </c>
      <c r="AD4" s="14">
        <v>0.19404214410281284</v>
      </c>
      <c r="AE4" s="83">
        <v>0.19535328808686359</v>
      </c>
    </row>
    <row r="5" spans="1:31">
      <c r="A5" s="82" t="s">
        <v>76</v>
      </c>
      <c r="B5">
        <v>0</v>
      </c>
      <c r="C5">
        <v>-7.8158367430400943E-3</v>
      </c>
      <c r="D5">
        <v>-2.9259864707491534E-3</v>
      </c>
      <c r="E5">
        <v>2.8021474250250478E-3</v>
      </c>
      <c r="F5">
        <v>2.9106729906556161E-3</v>
      </c>
      <c r="G5">
        <v>2.5989134822470561E-3</v>
      </c>
      <c r="H5">
        <v>2.3507058554907978E-3</v>
      </c>
      <c r="I5">
        <v>1.9620030540488109E-3</v>
      </c>
      <c r="J5">
        <v>1.8221359676096061E-3</v>
      </c>
      <c r="K5">
        <v>1.7449657709565081E-3</v>
      </c>
      <c r="L5">
        <v>1.7036145658038127E-3</v>
      </c>
      <c r="M5">
        <v>1.6863852099742171E-3</v>
      </c>
      <c r="N5">
        <v>1.6820040617782084E-3</v>
      </c>
      <c r="O5">
        <v>1.6857299733699094E-3</v>
      </c>
      <c r="P5">
        <v>1.6961094532379484E-3</v>
      </c>
      <c r="Q5">
        <v>1.7083912904178877E-3</v>
      </c>
      <c r="R5">
        <v>1.7220281239129775E-3</v>
      </c>
      <c r="S5">
        <v>1.7364365155305705E-3</v>
      </c>
      <c r="T5">
        <v>1.7512537193598021E-3</v>
      </c>
      <c r="U5">
        <v>1.7664065445024413E-3</v>
      </c>
      <c r="V5">
        <v>1.7817752810331822E-3</v>
      </c>
      <c r="W5">
        <v>1.7973358483043267E-3</v>
      </c>
      <c r="X5">
        <v>1.8133472180048571E-3</v>
      </c>
      <c r="Y5">
        <v>1.8263794091373242E-3</v>
      </c>
      <c r="Z5">
        <v>1.8404586670890399E-3</v>
      </c>
      <c r="AA5">
        <v>1.8546380006361218E-3</v>
      </c>
      <c r="AB5">
        <v>1.868900587605804E-3</v>
      </c>
      <c r="AC5">
        <v>1.8830612679430203E-3</v>
      </c>
      <c r="AD5" s="14">
        <v>1.8971658490174459E-3</v>
      </c>
      <c r="AE5" s="83">
        <v>1.911284564425797E-3</v>
      </c>
    </row>
    <row r="6" spans="1:31">
      <c r="A6" s="82" t="s">
        <v>77</v>
      </c>
      <c r="B6">
        <v>0</v>
      </c>
      <c r="C6">
        <v>0.78320214754414863</v>
      </c>
      <c r="D6">
        <v>0.22660246734670375</v>
      </c>
      <c r="E6">
        <v>-0.11874380752736613</v>
      </c>
      <c r="F6">
        <v>-3.4632059053196773E-2</v>
      </c>
      <c r="G6">
        <v>1.6766057673078816E-2</v>
      </c>
      <c r="H6">
        <v>4.4480205015645646E-2</v>
      </c>
      <c r="I6">
        <v>2.5806521346610767E-2</v>
      </c>
      <c r="J6">
        <v>1.8089962942174909E-2</v>
      </c>
      <c r="K6">
        <v>1.5016570611886548E-2</v>
      </c>
      <c r="L6">
        <v>1.3175273694288059E-2</v>
      </c>
      <c r="M6">
        <v>1.2621132390283618E-2</v>
      </c>
      <c r="N6">
        <v>1.2846082326017916E-2</v>
      </c>
      <c r="O6">
        <v>1.3334270823411876E-2</v>
      </c>
      <c r="P6">
        <v>1.4432014937743043E-2</v>
      </c>
      <c r="Q6">
        <v>1.5772949271547487E-2</v>
      </c>
      <c r="R6">
        <v>1.7247192233477149E-2</v>
      </c>
      <c r="S6">
        <v>1.8790995734629945E-2</v>
      </c>
      <c r="T6">
        <v>2.0327213816717649E-2</v>
      </c>
      <c r="U6">
        <v>2.1827993656731159E-2</v>
      </c>
      <c r="V6">
        <v>2.3243384210069884E-2</v>
      </c>
      <c r="W6">
        <v>2.4577166013256546E-2</v>
      </c>
      <c r="X6">
        <v>2.6210481929217488E-2</v>
      </c>
      <c r="Y6">
        <v>2.733619821497224E-2</v>
      </c>
      <c r="Z6">
        <v>2.832757684734788E-2</v>
      </c>
      <c r="AA6">
        <v>2.9149702101782804E-2</v>
      </c>
      <c r="AB6">
        <v>2.9830873414810055E-2</v>
      </c>
      <c r="AC6">
        <v>3.0373891739682302E-2</v>
      </c>
      <c r="AD6" s="14">
        <v>3.0705338459496856E-2</v>
      </c>
      <c r="AE6" s="83">
        <v>3.0708307239279975E-2</v>
      </c>
    </row>
    <row r="7" spans="1:31">
      <c r="A7" s="82" t="s">
        <v>78</v>
      </c>
      <c r="B7">
        <v>0</v>
      </c>
      <c r="C7">
        <v>2.5557718892343928E-4</v>
      </c>
      <c r="D7">
        <v>2.8667873723797754E-4</v>
      </c>
      <c r="E7">
        <v>1.2125273567420436E-4</v>
      </c>
      <c r="F7">
        <v>1.251068579843917E-5</v>
      </c>
      <c r="G7">
        <v>-1.3422486010439272E-4</v>
      </c>
      <c r="H7">
        <v>-3.1459418939894235E-4</v>
      </c>
      <c r="I7">
        <v>-5.5967272662993395E-4</v>
      </c>
      <c r="J7">
        <v>-8.5816474320044023E-4</v>
      </c>
      <c r="K7">
        <v>-1.2226055109421097E-3</v>
      </c>
      <c r="L7">
        <v>-1.6540600149661522E-3</v>
      </c>
      <c r="M7">
        <v>-2.1684029504642766E-3</v>
      </c>
      <c r="N7">
        <v>-2.7614032103828734E-3</v>
      </c>
      <c r="O7">
        <v>-3.4626997322373398E-3</v>
      </c>
      <c r="P7">
        <v>-4.2566094091034401E-3</v>
      </c>
      <c r="Q7">
        <v>-5.1587378807171902E-3</v>
      </c>
      <c r="R7">
        <v>-6.1745905898691333E-3</v>
      </c>
      <c r="S7">
        <v>-7.3103490212833577E-3</v>
      </c>
      <c r="T7">
        <v>-8.5725232442879218E-3</v>
      </c>
      <c r="U7">
        <v>-9.9659656922823636E-3</v>
      </c>
      <c r="V7">
        <v>-1.1496127938626088E-2</v>
      </c>
      <c r="W7">
        <v>-1.3165835323869501E-2</v>
      </c>
      <c r="X7">
        <v>-1.4961199402374614E-2</v>
      </c>
      <c r="Y7">
        <v>-1.6908110745383897E-2</v>
      </c>
      <c r="Z7">
        <v>-1.8999122925122958E-2</v>
      </c>
      <c r="AA7">
        <v>-2.1233482564175787E-2</v>
      </c>
      <c r="AB7">
        <v>-2.3610358827952371E-2</v>
      </c>
      <c r="AC7">
        <v>-2.6127469715120366E-2</v>
      </c>
      <c r="AD7" s="14">
        <v>-2.8789065748746623E-2</v>
      </c>
      <c r="AE7" s="83">
        <v>-3.1591201357594745E-2</v>
      </c>
    </row>
    <row r="8" spans="1:31">
      <c r="A8" s="82" t="s">
        <v>79</v>
      </c>
      <c r="B8">
        <v>0</v>
      </c>
      <c r="C8">
        <v>5.1812555690311513E-5</v>
      </c>
      <c r="D8">
        <v>6.4182505399301704E-5</v>
      </c>
      <c r="E8">
        <v>3.0691924957082506E-5</v>
      </c>
      <c r="F8">
        <v>2.6935396868488226E-5</v>
      </c>
      <c r="G8">
        <v>-5.5744258542489433E-6</v>
      </c>
      <c r="H8">
        <v>-3.5581515245297624E-5</v>
      </c>
      <c r="I8">
        <v>-1.0077999628155254E-4</v>
      </c>
      <c r="J8">
        <v>-1.654525391137085E-4</v>
      </c>
      <c r="K8">
        <v>-2.5494819639870769E-4</v>
      </c>
      <c r="L8">
        <v>-3.6164154657569725E-4</v>
      </c>
      <c r="M8">
        <v>-4.9956552032881518E-4</v>
      </c>
      <c r="N8">
        <v>-6.5840241859627113E-4</v>
      </c>
      <c r="O8">
        <v>-8.7199401065385373E-4</v>
      </c>
      <c r="P8">
        <v>-1.0984335377939303E-3</v>
      </c>
      <c r="Q8">
        <v>-1.3761610942242264E-3</v>
      </c>
      <c r="R8">
        <v>-1.6921454703666683E-3</v>
      </c>
      <c r="S8">
        <v>-2.055281614854465E-3</v>
      </c>
      <c r="T8">
        <v>-2.4709208357287515E-3</v>
      </c>
      <c r="U8">
        <v>-2.9423582343479637E-3</v>
      </c>
      <c r="V8">
        <v>-3.4747019758141207E-3</v>
      </c>
      <c r="W8">
        <v>-4.0701875796411713E-3</v>
      </c>
      <c r="X8">
        <v>-4.7077955615204559E-3</v>
      </c>
      <c r="Y8">
        <v>-5.433194951731668E-3</v>
      </c>
      <c r="Z8">
        <v>-6.2316739340206873E-3</v>
      </c>
      <c r="AA8">
        <v>-7.105661100270666E-3</v>
      </c>
      <c r="AB8">
        <v>-8.0582091062875172E-3</v>
      </c>
      <c r="AC8">
        <v>-9.0917776650600857E-3</v>
      </c>
      <c r="AD8" s="14">
        <v>-1.0233938187731439E-2</v>
      </c>
      <c r="AE8" s="83">
        <v>-1.144619066307806E-2</v>
      </c>
    </row>
    <row r="9" spans="1:31">
      <c r="A9" s="82" t="s">
        <v>80</v>
      </c>
      <c r="B9">
        <v>0</v>
      </c>
      <c r="C9">
        <v>2.4631324624380113E-5</v>
      </c>
      <c r="D9">
        <v>3.8105982858027687E-5</v>
      </c>
      <c r="E9">
        <v>1.9025206965395114E-5</v>
      </c>
      <c r="F9">
        <v>3.0916861759600067E-5</v>
      </c>
      <c r="G9">
        <v>1.1522462917135101E-5</v>
      </c>
      <c r="H9">
        <v>2.6232665151226797E-6</v>
      </c>
      <c r="I9">
        <v>-3.6614536169654599E-5</v>
      </c>
      <c r="J9">
        <v>-7.4993834842107532E-5</v>
      </c>
      <c r="K9">
        <v>-1.2894482692704656E-4</v>
      </c>
      <c r="L9">
        <v>-1.9248567418861384E-4</v>
      </c>
      <c r="M9">
        <v>-2.8360506419966569E-4</v>
      </c>
      <c r="N9">
        <v>-3.8545060805361686E-4</v>
      </c>
      <c r="O9">
        <v>-5.4129081147324953E-4</v>
      </c>
      <c r="P9">
        <v>-6.959210281709538E-4</v>
      </c>
      <c r="Q9">
        <v>-9.0111930001190998E-4</v>
      </c>
      <c r="R9">
        <v>-1.1334943559426769E-3</v>
      </c>
      <c r="S9">
        <v>-1.4052010861798081E-3</v>
      </c>
      <c r="T9">
        <v>-1.7217879626829635E-3</v>
      </c>
      <c r="U9">
        <v>-2.0863508766066907E-3</v>
      </c>
      <c r="V9">
        <v>-2.5045059566242145E-3</v>
      </c>
      <c r="W9">
        <v>-2.9780002787527238E-3</v>
      </c>
      <c r="X9">
        <v>-3.4842734454088031E-3</v>
      </c>
      <c r="Y9">
        <v>-4.0718262051542276E-3</v>
      </c>
      <c r="Z9">
        <v>-4.726066190674505E-3</v>
      </c>
      <c r="AA9">
        <v>-5.4488997008439455E-3</v>
      </c>
      <c r="AB9">
        <v>-6.2446168036967009E-3</v>
      </c>
      <c r="AC9">
        <v>-7.116395312400936E-3</v>
      </c>
      <c r="AD9" s="14">
        <v>-8.0980002838071385E-3</v>
      </c>
      <c r="AE9" s="83">
        <v>-9.1428369415114119E-3</v>
      </c>
    </row>
    <row r="10" spans="1:31">
      <c r="A10" s="82" t="s">
        <v>81</v>
      </c>
      <c r="B10">
        <v>0</v>
      </c>
      <c r="C10">
        <v>4.486578886186976E-5</v>
      </c>
      <c r="D10">
        <v>5.9550171704891852E-5</v>
      </c>
      <c r="E10">
        <v>2.9940490797741859E-5</v>
      </c>
      <c r="F10">
        <v>2.7829437465598517E-5</v>
      </c>
      <c r="G10">
        <v>-7.0215419034624915E-7</v>
      </c>
      <c r="H10">
        <v>-2.6304458722314905E-5</v>
      </c>
      <c r="I10">
        <v>-8.3122130389856608E-5</v>
      </c>
      <c r="J10">
        <v>-1.4450303761348593E-4</v>
      </c>
      <c r="K10">
        <v>-2.2673641689729962E-4</v>
      </c>
      <c r="L10">
        <v>-3.2530199758351586E-4</v>
      </c>
      <c r="M10">
        <v>-4.5470652969559211E-4</v>
      </c>
      <c r="N10">
        <v>-6.0336625689050294E-4</v>
      </c>
      <c r="O10">
        <v>-8.0601618009934484E-4</v>
      </c>
      <c r="P10">
        <v>-1.0219126232446918E-3</v>
      </c>
      <c r="Q10">
        <v>-1.2890927878483893E-3</v>
      </c>
      <c r="R10">
        <v>-1.5937103542307263E-3</v>
      </c>
      <c r="S10">
        <v>-1.9450820788913248E-3</v>
      </c>
      <c r="T10">
        <v>-2.3487811975475559E-3</v>
      </c>
      <c r="U10">
        <v>-2.8082659839334667E-3</v>
      </c>
      <c r="V10">
        <v>-3.3288713071955023E-3</v>
      </c>
      <c r="W10">
        <v>-3.9129503914270281E-3</v>
      </c>
      <c r="X10">
        <v>-4.541451408279773E-3</v>
      </c>
      <c r="Y10">
        <v>-5.2548303652311112E-3</v>
      </c>
      <c r="Z10">
        <v>-6.0423634463679932E-3</v>
      </c>
      <c r="AA10">
        <v>-6.9057506855041417E-3</v>
      </c>
      <c r="AB10">
        <v>-7.8485657276194942E-3</v>
      </c>
      <c r="AC10">
        <v>-8.8735450450294628E-3</v>
      </c>
      <c r="AD10" s="14">
        <v>-1.0007819072976876E-2</v>
      </c>
      <c r="AE10" s="83">
        <v>-1.1216692827564767E-2</v>
      </c>
    </row>
    <row r="11" spans="1:31">
      <c r="A11" s="82" t="s">
        <v>82</v>
      </c>
      <c r="B11">
        <v>0</v>
      </c>
      <c r="C11">
        <v>-0.10155346862623649</v>
      </c>
      <c r="D11">
        <v>-4.9070899411329805E-2</v>
      </c>
      <c r="E11">
        <v>9.7093322696917284E-3</v>
      </c>
      <c r="F11">
        <v>1.2076715812980865E-2</v>
      </c>
      <c r="G11">
        <v>1.6479804487956606E-2</v>
      </c>
      <c r="H11">
        <v>2.0859121383787205E-2</v>
      </c>
      <c r="I11">
        <v>2.5924909898078496E-2</v>
      </c>
      <c r="J11">
        <v>2.9874168271759594E-2</v>
      </c>
      <c r="K11">
        <v>3.3209702508063543E-2</v>
      </c>
      <c r="L11">
        <v>3.6062977345219238E-2</v>
      </c>
      <c r="M11">
        <v>3.8493456536858872E-2</v>
      </c>
      <c r="N11">
        <v>4.0563736371557191E-2</v>
      </c>
      <c r="O11">
        <v>4.2315151237515281E-2</v>
      </c>
      <c r="P11">
        <v>4.3780352502253983E-2</v>
      </c>
      <c r="Q11">
        <v>4.4989075842050141E-2</v>
      </c>
      <c r="R11">
        <v>4.5965831846994654E-2</v>
      </c>
      <c r="S11">
        <v>4.6732280072148136E-2</v>
      </c>
      <c r="T11">
        <v>4.7308033964488239E-2</v>
      </c>
      <c r="U11">
        <v>4.7710511969967229E-2</v>
      </c>
      <c r="V11">
        <v>4.7955613666905705E-2</v>
      </c>
      <c r="W11">
        <v>4.8057613923946363E-2</v>
      </c>
      <c r="X11">
        <v>4.802662041436534E-2</v>
      </c>
      <c r="Y11">
        <v>4.7879755205215702E-2</v>
      </c>
      <c r="Z11">
        <v>4.7621218841920054E-2</v>
      </c>
      <c r="AA11">
        <v>4.7262446390039514E-2</v>
      </c>
      <c r="AB11">
        <v>4.681048025159118E-2</v>
      </c>
      <c r="AC11">
        <v>4.6272232699862137E-2</v>
      </c>
      <c r="AD11" s="14">
        <v>4.5652137364560197E-2</v>
      </c>
      <c r="AE11" s="83">
        <v>4.4960065719079623E-2</v>
      </c>
    </row>
    <row r="12" spans="1:31">
      <c r="A12" s="82" t="s">
        <v>83</v>
      </c>
      <c r="B12">
        <v>0</v>
      </c>
      <c r="C12">
        <v>2.2963496062455846E-4</v>
      </c>
      <c r="D12">
        <v>2.6133420960583464E-4</v>
      </c>
      <c r="E12">
        <v>1.1419070549134602E-4</v>
      </c>
      <c r="F12">
        <v>1.8237370413842768E-5</v>
      </c>
      <c r="G12">
        <v>-1.1361525319442123E-4</v>
      </c>
      <c r="H12">
        <v>-2.7616773429217645E-4</v>
      </c>
      <c r="I12">
        <v>-4.9858971838956379E-4</v>
      </c>
      <c r="J12">
        <v>-7.7223575354334884E-4</v>
      </c>
      <c r="K12">
        <v>-1.1061220102082103E-3</v>
      </c>
      <c r="L12">
        <v>-1.5028081169821128E-3</v>
      </c>
      <c r="M12">
        <v>-1.9777553112998447E-3</v>
      </c>
      <c r="N12">
        <v>-2.5263569897626681E-3</v>
      </c>
      <c r="O12">
        <v>-3.1781422059840025E-3</v>
      </c>
      <c r="P12">
        <v>-3.9179891747287421E-3</v>
      </c>
      <c r="Q12">
        <v>-4.7603320993294673E-3</v>
      </c>
      <c r="R12">
        <v>-5.7114695181326169E-3</v>
      </c>
      <c r="S12">
        <v>-6.7773397777748379E-3</v>
      </c>
      <c r="T12">
        <v>-7.9647841438101885E-3</v>
      </c>
      <c r="U12">
        <v>-9.2788700170265415E-3</v>
      </c>
      <c r="V12">
        <v>-1.0725333948069515E-2</v>
      </c>
      <c r="W12">
        <v>-1.2307334180960972E-2</v>
      </c>
      <c r="X12">
        <v>-1.4011706769212484E-2</v>
      </c>
      <c r="Y12">
        <v>-1.5863409060934419E-2</v>
      </c>
      <c r="Z12">
        <v>-1.7857081476224668E-2</v>
      </c>
      <c r="AA12">
        <v>-1.9991905979310776E-2</v>
      </c>
      <c r="AB12">
        <v>-2.2267913237705717E-2</v>
      </c>
      <c r="AC12">
        <v>-2.4683585047158285E-2</v>
      </c>
      <c r="AD12" s="14">
        <v>-2.7245017582200326E-2</v>
      </c>
      <c r="AE12" s="83">
        <v>-2.9947395272689192E-2</v>
      </c>
    </row>
    <row r="13" spans="1:31">
      <c r="A13" s="82" t="s">
        <v>84</v>
      </c>
      <c r="B13">
        <v>0</v>
      </c>
      <c r="C13">
        <v>-2.0683503115292767</v>
      </c>
      <c r="D13">
        <v>-1.0639565542462148</v>
      </c>
      <c r="E13">
        <v>0.13370879987650852</v>
      </c>
      <c r="F13">
        <v>0.18495008733458995</v>
      </c>
      <c r="G13">
        <v>0.18434680452428243</v>
      </c>
      <c r="H13">
        <v>0.18195244235779118</v>
      </c>
      <c r="I13">
        <v>0.18121323835378345</v>
      </c>
      <c r="J13">
        <v>0.17959449491169455</v>
      </c>
      <c r="K13">
        <v>0.17725374993284859</v>
      </c>
      <c r="L13">
        <v>0.17448299194420258</v>
      </c>
      <c r="M13">
        <v>0.17141687658996929</v>
      </c>
      <c r="N13">
        <v>0.16816808419033435</v>
      </c>
      <c r="O13">
        <v>0.16474885352906199</v>
      </c>
      <c r="P13">
        <v>0.1613051709386859</v>
      </c>
      <c r="Q13">
        <v>0.1578005500635804</v>
      </c>
      <c r="R13">
        <v>0.15427811721946405</v>
      </c>
      <c r="S13">
        <v>0.15074536065189381</v>
      </c>
      <c r="T13">
        <v>0.14720657568954021</v>
      </c>
      <c r="U13">
        <v>0.14366578020377219</v>
      </c>
      <c r="V13">
        <v>0.14011818863286507</v>
      </c>
      <c r="W13">
        <v>0.13656411792994927</v>
      </c>
      <c r="X13">
        <v>0.13303780276301413</v>
      </c>
      <c r="Y13">
        <v>0.12944158310639331</v>
      </c>
      <c r="Z13">
        <v>0.12580773331289929</v>
      </c>
      <c r="AA13">
        <v>0.12212373820335021</v>
      </c>
      <c r="AB13">
        <v>0.11837935720317994</v>
      </c>
      <c r="AC13">
        <v>0.11456091485742004</v>
      </c>
      <c r="AD13" s="14">
        <v>0.11062195874853575</v>
      </c>
      <c r="AE13" s="83">
        <v>0.10659884603485548</v>
      </c>
    </row>
    <row r="14" spans="1:31">
      <c r="A14" s="79" t="s">
        <v>85</v>
      </c>
      <c r="B14" s="80">
        <v>-2.2204460492503131E-14</v>
      </c>
      <c r="C14" s="80">
        <v>1.9719409416474321E-5</v>
      </c>
      <c r="D14" s="80">
        <v>3.4807343540776969E-5</v>
      </c>
      <c r="E14" s="80">
        <v>1.7521895334660087E-5</v>
      </c>
      <c r="F14" s="80">
        <v>3.1354548157835893E-5</v>
      </c>
      <c r="G14" s="80">
        <v>1.3956960831507104E-5</v>
      </c>
      <c r="H14" s="80">
        <v>8.8765731431905692E-6</v>
      </c>
      <c r="I14" s="80">
        <v>-2.3070906074451614E-5</v>
      </c>
      <c r="J14" s="80">
        <v>-5.9489542281188079E-5</v>
      </c>
      <c r="K14" s="80">
        <v>-1.0658619437053929E-4</v>
      </c>
      <c r="L14" s="80">
        <v>-1.6153901650772795E-4</v>
      </c>
      <c r="M14" s="80">
        <v>-2.4431173291095121E-4</v>
      </c>
      <c r="N14" s="80">
        <v>-3.350838655657995E-4</v>
      </c>
      <c r="O14" s="80">
        <v>-4.8087871423740935E-4</v>
      </c>
      <c r="P14" s="80">
        <v>-6.2572316870124212E-4</v>
      </c>
      <c r="Q14" s="80">
        <v>-8.174520891635062E-4</v>
      </c>
      <c r="R14" s="80">
        <v>-1.0364794113648657E-3</v>
      </c>
      <c r="S14" s="80">
        <v>-1.293726767148673E-3</v>
      </c>
      <c r="T14" s="80">
        <v>-1.5948195955406419E-3</v>
      </c>
      <c r="U14" s="80">
        <v>-1.9428718593950123E-3</v>
      </c>
      <c r="V14" s="80">
        <v>-2.3437433712358846E-3</v>
      </c>
      <c r="W14" s="80">
        <v>-2.798971619799584E-3</v>
      </c>
      <c r="X14" s="80">
        <v>-3.2872917017368053E-3</v>
      </c>
      <c r="Y14" s="80">
        <v>-3.8539820512828449E-3</v>
      </c>
      <c r="Z14" s="80">
        <v>-4.4872465643219783E-3</v>
      </c>
      <c r="AA14" s="80">
        <v>-5.188288187563117E-3</v>
      </c>
      <c r="AB14" s="80">
        <v>-5.9619158904511416E-3</v>
      </c>
      <c r="AC14" s="80">
        <v>-6.8114102204863691E-3</v>
      </c>
      <c r="AD14" s="81">
        <v>-7.771068135942194E-3</v>
      </c>
      <c r="AE14" s="81">
        <v>-8.7946631695423605E-3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workbookViewId="0">
      <selection sqref="A1:XFD1048576"/>
    </sheetView>
  </sheetViews>
  <sheetFormatPr defaultRowHeight="15"/>
  <sheetData>
    <row r="1" spans="1:31">
      <c r="A1" s="66"/>
      <c r="B1" s="66">
        <v>2021</v>
      </c>
      <c r="C1" s="66">
        <v>2022</v>
      </c>
      <c r="D1" s="66">
        <v>2023</v>
      </c>
      <c r="E1" s="66">
        <v>2024</v>
      </c>
      <c r="F1" s="66">
        <v>2025</v>
      </c>
      <c r="G1" s="66">
        <v>2026</v>
      </c>
      <c r="H1" s="66">
        <v>2027</v>
      </c>
      <c r="I1" s="66">
        <v>2028</v>
      </c>
      <c r="J1" s="66">
        <v>2029</v>
      </c>
      <c r="K1" s="66">
        <v>2030</v>
      </c>
      <c r="L1" s="66">
        <v>2031</v>
      </c>
      <c r="M1" s="66">
        <v>2032</v>
      </c>
      <c r="N1" s="66">
        <v>2033</v>
      </c>
      <c r="O1" s="66">
        <v>2034</v>
      </c>
      <c r="P1" s="66">
        <v>2035</v>
      </c>
      <c r="Q1" s="66">
        <v>2036</v>
      </c>
      <c r="R1" s="66">
        <v>2037</v>
      </c>
      <c r="S1" s="66">
        <v>2038</v>
      </c>
      <c r="T1" s="66">
        <v>2039</v>
      </c>
      <c r="U1" s="66">
        <v>2040</v>
      </c>
      <c r="V1" s="66">
        <v>2041</v>
      </c>
      <c r="W1" s="66">
        <v>2042</v>
      </c>
      <c r="X1" s="66">
        <v>2043</v>
      </c>
      <c r="Y1" s="66">
        <v>2044</v>
      </c>
      <c r="Z1" s="66">
        <v>2045</v>
      </c>
      <c r="AA1" s="66">
        <v>2046</v>
      </c>
      <c r="AB1" s="66">
        <v>2047</v>
      </c>
      <c r="AC1" s="66">
        <v>2048</v>
      </c>
      <c r="AD1" s="66">
        <v>2049</v>
      </c>
      <c r="AE1" s="66">
        <v>2050</v>
      </c>
    </row>
    <row r="2" spans="1:31">
      <c r="A2" s="58" t="s">
        <v>42</v>
      </c>
      <c r="B2" s="59">
        <v>0</v>
      </c>
      <c r="C2" s="59">
        <v>-1.1808411988333156</v>
      </c>
      <c r="D2" s="59">
        <v>-1.4483072603111324</v>
      </c>
      <c r="E2" s="59">
        <v>-0.48336885269132379</v>
      </c>
      <c r="F2" s="59">
        <v>-0.20433547077819414</v>
      </c>
      <c r="G2" s="59">
        <v>-5.2504297263700206E-2</v>
      </c>
      <c r="H2" s="59">
        <v>5.3468599015804585E-2</v>
      </c>
      <c r="I2" s="59">
        <v>-4.3956249271370762E-2</v>
      </c>
      <c r="J2" s="59">
        <v>-2.063439673424261E-2</v>
      </c>
      <c r="K2" s="59">
        <v>-4.318812778092429E-3</v>
      </c>
      <c r="L2" s="59">
        <v>1.0028387645633074E-2</v>
      </c>
      <c r="M2" s="59">
        <v>2.6063012783117401E-2</v>
      </c>
      <c r="N2" s="59">
        <v>4.1529510297477756E-2</v>
      </c>
      <c r="O2" s="59">
        <v>5.5253503505015011E-2</v>
      </c>
      <c r="P2" s="59">
        <v>6.9585824021922704E-2</v>
      </c>
      <c r="Q2" s="59">
        <v>8.2605042566319398E-2</v>
      </c>
      <c r="R2" s="59">
        <v>9.4624250223640516E-2</v>
      </c>
      <c r="S2" s="59">
        <v>0.10565684375523077</v>
      </c>
      <c r="T2" s="59">
        <v>0.11561646618880594</v>
      </c>
      <c r="U2" s="59">
        <v>0.12463181523487687</v>
      </c>
      <c r="V2" s="59">
        <v>0.13265230150429907</v>
      </c>
      <c r="W2" s="59">
        <v>0.13987391640994939</v>
      </c>
      <c r="X2" s="59">
        <v>0.1480101855653837</v>
      </c>
      <c r="Y2" s="59">
        <v>0.15316687267408202</v>
      </c>
      <c r="Z2" s="59">
        <v>0.15825459411502596</v>
      </c>
      <c r="AA2" s="59">
        <v>0.16251323076745816</v>
      </c>
      <c r="AB2" s="59">
        <v>0.16623016764849563</v>
      </c>
      <c r="AC2" s="59">
        <v>0.16941223002351347</v>
      </c>
      <c r="AD2" s="60">
        <v>0.17178281944463247</v>
      </c>
      <c r="AE2" s="60">
        <v>0.17297970288530085</v>
      </c>
    </row>
    <row r="3" spans="1:31">
      <c r="A3" s="64" t="s">
        <v>86</v>
      </c>
      <c r="B3">
        <v>0</v>
      </c>
      <c r="C3">
        <v>-0.15494916850351537</v>
      </c>
      <c r="D3">
        <v>-0.34554094699789095</v>
      </c>
      <c r="E3">
        <v>-0.43784352925937409</v>
      </c>
      <c r="F3">
        <v>-0.4681550995041861</v>
      </c>
      <c r="G3">
        <v>-0.46386175140699093</v>
      </c>
      <c r="H3">
        <v>-0.43994413841063063</v>
      </c>
      <c r="I3">
        <v>-0.41961798804478478</v>
      </c>
      <c r="J3">
        <v>-0.39998187991013845</v>
      </c>
      <c r="K3">
        <v>-0.38056448142965715</v>
      </c>
      <c r="L3">
        <v>-0.36131399675318754</v>
      </c>
      <c r="M3">
        <v>-0.34213330965843225</v>
      </c>
      <c r="N3">
        <v>-0.32302115451922075</v>
      </c>
      <c r="O3">
        <v>-0.3040424861798896</v>
      </c>
      <c r="P3">
        <v>-0.285190548561709</v>
      </c>
      <c r="Q3">
        <v>-0.2665099765525647</v>
      </c>
      <c r="R3">
        <v>-0.2480581022569428</v>
      </c>
      <c r="S3">
        <v>-0.22988260360834456</v>
      </c>
      <c r="T3">
        <v>-0.2120337157785146</v>
      </c>
      <c r="U3">
        <v>-0.19455424156024081</v>
      </c>
      <c r="V3">
        <v>-0.17748470609678657</v>
      </c>
      <c r="W3">
        <v>-0.16085559852475617</v>
      </c>
      <c r="X3">
        <v>-0.14461985023580537</v>
      </c>
      <c r="Y3">
        <v>-0.1288792253012816</v>
      </c>
      <c r="Z3">
        <v>-0.11364402403942764</v>
      </c>
      <c r="AA3">
        <v>-9.8931344825148315E-2</v>
      </c>
      <c r="AB3">
        <v>-8.4748122189926001E-2</v>
      </c>
      <c r="AC3">
        <v>-7.1097046834323052E-2</v>
      </c>
      <c r="AD3" s="12">
        <v>-5.7988987107526757E-2</v>
      </c>
      <c r="AE3" s="65">
        <v>-4.5459309390194491E-2</v>
      </c>
    </row>
    <row r="4" spans="1:31">
      <c r="A4" s="64" t="s">
        <v>87</v>
      </c>
      <c r="B4">
        <v>0</v>
      </c>
      <c r="C4">
        <v>-0.88250627823728278</v>
      </c>
      <c r="D4">
        <v>-0.75363181719357852</v>
      </c>
      <c r="E4">
        <v>0.10311452419002887</v>
      </c>
      <c r="F4">
        <v>0.33868721097050081</v>
      </c>
      <c r="G4">
        <v>0.38068433569347082</v>
      </c>
      <c r="H4">
        <v>0.36296190356970293</v>
      </c>
      <c r="I4">
        <v>0.23763057814105704</v>
      </c>
      <c r="J4">
        <v>0.19603122000504403</v>
      </c>
      <c r="K4">
        <v>0.17648128786003081</v>
      </c>
      <c r="L4">
        <v>0.1657736886575778</v>
      </c>
      <c r="M4">
        <v>0.16117105896236161</v>
      </c>
      <c r="N4">
        <v>0.15920391976995685</v>
      </c>
      <c r="O4">
        <v>0.15783086380838363</v>
      </c>
      <c r="P4">
        <v>0.1577185809026993</v>
      </c>
      <c r="Q4">
        <v>0.15746990905469715</v>
      </c>
      <c r="R4">
        <v>0.15697561966199203</v>
      </c>
      <c r="S4">
        <v>0.15619134212645491</v>
      </c>
      <c r="T4">
        <v>0.15505044279298108</v>
      </c>
      <c r="U4">
        <v>0.1536234355355548</v>
      </c>
      <c r="V4">
        <v>0.1518923315789511</v>
      </c>
      <c r="W4">
        <v>0.14997103602736317</v>
      </c>
      <c r="X4">
        <v>0.14878756977207974</v>
      </c>
      <c r="Y4">
        <v>0.14612720224644882</v>
      </c>
      <c r="Z4">
        <v>0.1435560412343051</v>
      </c>
      <c r="AA4">
        <v>0.14082439505580524</v>
      </c>
      <c r="AB4">
        <v>0.13804012605485028</v>
      </c>
      <c r="AC4">
        <v>0.13518839822701523</v>
      </c>
      <c r="AD4" s="12">
        <v>0.13208717055359642</v>
      </c>
      <c r="AE4" s="65">
        <v>0.12853847297200627</v>
      </c>
    </row>
    <row r="5" spans="1:31">
      <c r="A5" s="64" t="s">
        <v>88</v>
      </c>
      <c r="B5">
        <v>0</v>
      </c>
      <c r="C5">
        <v>-0.4733563599286672</v>
      </c>
      <c r="D5">
        <v>-0.8826111549077531</v>
      </c>
      <c r="E5">
        <v>-0.99128831803785289</v>
      </c>
      <c r="F5">
        <v>-0.97772608406380135</v>
      </c>
      <c r="G5">
        <v>-0.84069336151004759</v>
      </c>
      <c r="H5">
        <v>-0.68872787434758331</v>
      </c>
      <c r="I5">
        <v>-0.54694618714152821</v>
      </c>
      <c r="J5">
        <v>-0.43614671427163465</v>
      </c>
      <c r="K5">
        <v>-0.34131449151948434</v>
      </c>
      <c r="L5">
        <v>-0.25842530136126474</v>
      </c>
      <c r="M5">
        <v>-0.18522258138082837</v>
      </c>
      <c r="N5">
        <v>-0.1198794113051016</v>
      </c>
      <c r="O5">
        <v>-6.1297765884604782E-2</v>
      </c>
      <c r="P5">
        <v>-8.5821363368876469E-3</v>
      </c>
      <c r="Q5">
        <v>3.9069958693627171E-2</v>
      </c>
      <c r="R5">
        <v>8.2188444451447573E-2</v>
      </c>
      <c r="S5">
        <v>0.12120957965855439</v>
      </c>
      <c r="T5">
        <v>0.15650138634386579</v>
      </c>
      <c r="U5">
        <v>0.18837867364656091</v>
      </c>
      <c r="V5">
        <v>0.21712102876181305</v>
      </c>
      <c r="W5">
        <v>0.24298487459393225</v>
      </c>
      <c r="X5">
        <v>0.2663370131416265</v>
      </c>
      <c r="Y5">
        <v>0.28742848346736682</v>
      </c>
      <c r="Z5">
        <v>0.30624486546306784</v>
      </c>
      <c r="AA5">
        <v>0.32299778906370591</v>
      </c>
      <c r="AB5">
        <v>0.33785577801050959</v>
      </c>
      <c r="AC5">
        <v>0.35098895367842164</v>
      </c>
      <c r="AD5" s="12">
        <v>0.36253439183957514</v>
      </c>
      <c r="AE5" s="65">
        <v>0.37255450752371466</v>
      </c>
    </row>
    <row r="6" spans="1:31">
      <c r="A6" s="64" t="s">
        <v>89</v>
      </c>
      <c r="B6">
        <v>0</v>
      </c>
      <c r="C6">
        <v>-1.4491860975772597</v>
      </c>
      <c r="D6">
        <v>-2.3493326169502615</v>
      </c>
      <c r="E6">
        <v>-2.1105010982910954</v>
      </c>
      <c r="F6">
        <v>-1.5752558934708727</v>
      </c>
      <c r="G6">
        <v>-1.0624950175467163</v>
      </c>
      <c r="H6">
        <v>-0.7071909868181625</v>
      </c>
      <c r="I6">
        <v>-0.50942212418398913</v>
      </c>
      <c r="J6">
        <v>-0.4099345449239955</v>
      </c>
      <c r="K6">
        <v>-0.35284798868039369</v>
      </c>
      <c r="L6">
        <v>-0.31776195203255808</v>
      </c>
      <c r="M6">
        <v>-0.29428868881845593</v>
      </c>
      <c r="N6">
        <v>-0.27697817052213525</v>
      </c>
      <c r="O6">
        <v>-0.26349370521269178</v>
      </c>
      <c r="P6">
        <v>-0.25215580277720973</v>
      </c>
      <c r="Q6">
        <v>-0.24213362345966161</v>
      </c>
      <c r="R6">
        <v>-0.23314188428320559</v>
      </c>
      <c r="S6">
        <v>-0.22500051006848487</v>
      </c>
      <c r="T6">
        <v>-0.21761895254126529</v>
      </c>
      <c r="U6">
        <v>-0.21092237063268238</v>
      </c>
      <c r="V6">
        <v>-0.20486252695870455</v>
      </c>
      <c r="W6">
        <v>-0.19936611994810782</v>
      </c>
      <c r="X6">
        <v>-0.19388802510931225</v>
      </c>
      <c r="Y6">
        <v>-0.18885299771146391</v>
      </c>
      <c r="Z6">
        <v>-0.18440557321838247</v>
      </c>
      <c r="AA6">
        <v>-0.18041926299005029</v>
      </c>
      <c r="AB6">
        <v>-0.17680771732571099</v>
      </c>
      <c r="AC6">
        <v>-0.17348761914939281</v>
      </c>
      <c r="AD6" s="12">
        <v>-0.17048560514387745</v>
      </c>
      <c r="AE6" s="65">
        <v>-0.16797606936758136</v>
      </c>
    </row>
    <row r="7" spans="1:31">
      <c r="A7" s="64" t="s">
        <v>90</v>
      </c>
      <c r="B7">
        <v>0</v>
      </c>
      <c r="C7">
        <v>-7.7956983297225779</v>
      </c>
      <c r="D7">
        <v>-4.9418786783604229</v>
      </c>
      <c r="E7">
        <v>2.617340218838593</v>
      </c>
      <c r="F7">
        <v>1.4163930810884739</v>
      </c>
      <c r="G7">
        <v>0.79643935243098873</v>
      </c>
      <c r="H7">
        <v>0.55387472603571908</v>
      </c>
      <c r="I7">
        <v>-0.54741142486062211</v>
      </c>
      <c r="J7">
        <v>-0.24929216185221037</v>
      </c>
      <c r="K7">
        <v>-0.20887677994503306</v>
      </c>
      <c r="L7">
        <v>-0.2090312480150236</v>
      </c>
      <c r="M7">
        <v>-0.19918817103011799</v>
      </c>
      <c r="N7">
        <v>-0.19642305398188675</v>
      </c>
      <c r="O7">
        <v>-0.20110628788408969</v>
      </c>
      <c r="P7">
        <v>-0.19459626359962234</v>
      </c>
      <c r="Q7">
        <v>-0.19419015101013182</v>
      </c>
      <c r="R7">
        <v>-0.19361351301616647</v>
      </c>
      <c r="S7">
        <v>-0.19285513850698655</v>
      </c>
      <c r="T7">
        <v>-0.19259109162470534</v>
      </c>
      <c r="U7">
        <v>-0.19196597396970994</v>
      </c>
      <c r="V7">
        <v>-0.19175897285163002</v>
      </c>
      <c r="W7">
        <v>-0.19089540360549551</v>
      </c>
      <c r="X7">
        <v>-0.18029542903441609</v>
      </c>
      <c r="Y7">
        <v>-0.18799669655853446</v>
      </c>
      <c r="Z7">
        <v>-0.18622525140731261</v>
      </c>
      <c r="AA7">
        <v>-0.18609982784465462</v>
      </c>
      <c r="AB7">
        <v>-0.18516762425164757</v>
      </c>
      <c r="AC7">
        <v>-0.18416058913853783</v>
      </c>
      <c r="AD7" s="12">
        <v>-0.18490768309432637</v>
      </c>
      <c r="AE7" s="65">
        <v>-0.18866368196129857</v>
      </c>
    </row>
    <row r="8" spans="1:31">
      <c r="A8" s="64" t="s">
        <v>91</v>
      </c>
      <c r="B8">
        <v>0</v>
      </c>
      <c r="C8">
        <v>-1.9065844705916102</v>
      </c>
      <c r="D8">
        <v>-2.6021093881038682</v>
      </c>
      <c r="E8">
        <v>-1.0097045524036674</v>
      </c>
      <c r="F8">
        <v>-9.8919603067493256E-2</v>
      </c>
      <c r="G8">
        <v>0.30712590418575658</v>
      </c>
      <c r="H8">
        <v>0.53079280041883337</v>
      </c>
      <c r="I8">
        <v>0.3844868168228377</v>
      </c>
      <c r="J8">
        <v>0.35608867993033311</v>
      </c>
      <c r="K8">
        <v>0.34645943852822381</v>
      </c>
      <c r="L8">
        <v>0.34024970926511688</v>
      </c>
      <c r="M8">
        <v>0.33949058784912278</v>
      </c>
      <c r="N8">
        <v>0.34066424388863314</v>
      </c>
      <c r="O8">
        <v>0.34092411579131898</v>
      </c>
      <c r="P8">
        <v>0.34328473656637382</v>
      </c>
      <c r="Q8">
        <v>0.34516822213455089</v>
      </c>
      <c r="R8">
        <v>0.34644332899795849</v>
      </c>
      <c r="S8">
        <v>0.34704875084226039</v>
      </c>
      <c r="T8">
        <v>0.34679263926205017</v>
      </c>
      <c r="U8">
        <v>0.34580758487898766</v>
      </c>
      <c r="V8">
        <v>0.34401135009809458</v>
      </c>
      <c r="W8">
        <v>0.34167031382263957</v>
      </c>
      <c r="X8">
        <v>0.34150824370062782</v>
      </c>
      <c r="Y8">
        <v>0.33780078808012259</v>
      </c>
      <c r="Z8">
        <v>0.33401635707257515</v>
      </c>
      <c r="AA8">
        <v>0.32966626211550221</v>
      </c>
      <c r="AB8">
        <v>0.32507114660114134</v>
      </c>
      <c r="AC8">
        <v>0.32027361276052435</v>
      </c>
      <c r="AD8" s="12">
        <v>0.31480656866866852</v>
      </c>
      <c r="AE8" s="65">
        <v>0.30798627499946107</v>
      </c>
    </row>
    <row r="9" spans="1:31">
      <c r="A9" s="64" t="s">
        <v>92</v>
      </c>
      <c r="B9">
        <v>0</v>
      </c>
      <c r="C9">
        <v>-0.72185895212116824</v>
      </c>
      <c r="D9">
        <v>-1.2272300998973473</v>
      </c>
      <c r="E9">
        <v>-0.734499895321028</v>
      </c>
      <c r="F9">
        <v>-0.36175970461952422</v>
      </c>
      <c r="G9">
        <v>-0.11934908028782276</v>
      </c>
      <c r="H9">
        <v>5.179182894843315E-2</v>
      </c>
      <c r="I9">
        <v>3.0306382908795726E-2</v>
      </c>
      <c r="J9">
        <v>5.2788577766937905E-2</v>
      </c>
      <c r="K9">
        <v>7.8283256548794533E-2</v>
      </c>
      <c r="L9">
        <v>0.10115330849265192</v>
      </c>
      <c r="M9">
        <v>0.12351261370540101</v>
      </c>
      <c r="N9">
        <v>0.14438226049060532</v>
      </c>
      <c r="O9">
        <v>0.16268320004875214</v>
      </c>
      <c r="P9">
        <v>0.18026546372296171</v>
      </c>
      <c r="Q9">
        <v>0.19610547036044146</v>
      </c>
      <c r="R9">
        <v>0.21026508574191194</v>
      </c>
      <c r="S9">
        <v>0.22281836312318948</v>
      </c>
      <c r="T9">
        <v>0.23375298748193885</v>
      </c>
      <c r="U9">
        <v>0.24321174739319051</v>
      </c>
      <c r="V9">
        <v>0.25122391385234977</v>
      </c>
      <c r="W9">
        <v>0.25799754958841792</v>
      </c>
      <c r="X9">
        <v>0.26512008918961882</v>
      </c>
      <c r="Y9">
        <v>0.26971544872365083</v>
      </c>
      <c r="Z9">
        <v>0.27347856893511491</v>
      </c>
      <c r="AA9">
        <v>0.27624136031363378</v>
      </c>
      <c r="AB9">
        <v>0.27822695770496342</v>
      </c>
      <c r="AC9">
        <v>0.27952555855821348</v>
      </c>
      <c r="AD9" s="12">
        <v>0.27994213440376559</v>
      </c>
      <c r="AE9" s="65">
        <v>0.27910785845872699</v>
      </c>
    </row>
    <row r="10" spans="1:31">
      <c r="A10" s="61" t="s">
        <v>93</v>
      </c>
      <c r="B10" s="62">
        <v>0</v>
      </c>
      <c r="C10" s="62">
        <v>-0.75914376784614879</v>
      </c>
      <c r="D10" s="62">
        <v>-1.7303424856383032</v>
      </c>
      <c r="E10" s="62">
        <v>-1.2934882033219242</v>
      </c>
      <c r="F10" s="62">
        <v>-0.7929561523066786</v>
      </c>
      <c r="G10" s="62">
        <v>-0.43820047687632702</v>
      </c>
      <c r="H10" s="62">
        <v>-0.16380762665234583</v>
      </c>
      <c r="I10" s="62">
        <v>-0.14357472194620469</v>
      </c>
      <c r="J10" s="62">
        <v>-7.6709291147625258E-2</v>
      </c>
      <c r="K10" s="62">
        <v>-1.1625399637704703E-2</v>
      </c>
      <c r="L10" s="62">
        <v>4.5665634301594871E-2</v>
      </c>
      <c r="M10" s="62">
        <v>9.8697905499744998E-2</v>
      </c>
      <c r="N10" s="62">
        <v>0.14687202498018248</v>
      </c>
      <c r="O10" s="62">
        <v>0.18917825686100009</v>
      </c>
      <c r="P10" s="62">
        <v>0.2284106623381188</v>
      </c>
      <c r="Q10" s="62">
        <v>0.26352969754857014</v>
      </c>
      <c r="R10" s="62">
        <v>0.29482906253512908</v>
      </c>
      <c r="S10" s="62">
        <v>0.32256377882751153</v>
      </c>
      <c r="T10" s="62">
        <v>0.34684592805829251</v>
      </c>
      <c r="U10" s="62">
        <v>0.36796780513190797</v>
      </c>
      <c r="V10" s="62">
        <v>0.38605598139029862</v>
      </c>
      <c r="W10" s="62">
        <v>0.40146088134300761</v>
      </c>
      <c r="X10" s="62">
        <v>0.41641937269321083</v>
      </c>
      <c r="Y10" s="62">
        <v>0.42719516841738248</v>
      </c>
      <c r="Z10" s="62">
        <v>0.4359910615123308</v>
      </c>
      <c r="AA10" s="62">
        <v>0.44264663912514379</v>
      </c>
      <c r="AB10" s="62">
        <v>0.44749804148316308</v>
      </c>
      <c r="AC10" s="62">
        <v>0.45071283831008557</v>
      </c>
      <c r="AD10" s="63">
        <v>0.45204211045704046</v>
      </c>
      <c r="AE10" s="63">
        <v>0.45104014101329248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workbookViewId="0">
      <selection sqref="A1:XFD1048576"/>
    </sheetView>
  </sheetViews>
  <sheetFormatPr defaultRowHeight="15"/>
  <sheetData>
    <row r="1" spans="1:31">
      <c r="A1" s="75"/>
      <c r="B1" s="75">
        <v>2021</v>
      </c>
      <c r="C1" s="75">
        <v>2022</v>
      </c>
      <c r="D1" s="75">
        <v>2023</v>
      </c>
      <c r="E1" s="75">
        <v>2024</v>
      </c>
      <c r="F1" s="75">
        <v>2025</v>
      </c>
      <c r="G1" s="75">
        <v>2026</v>
      </c>
      <c r="H1" s="75">
        <v>2027</v>
      </c>
      <c r="I1" s="75">
        <v>2028</v>
      </c>
      <c r="J1" s="75">
        <v>2029</v>
      </c>
      <c r="K1" s="75">
        <v>2030</v>
      </c>
      <c r="L1" s="75">
        <v>2031</v>
      </c>
      <c r="M1" s="75">
        <v>2032</v>
      </c>
      <c r="N1" s="75">
        <v>2033</v>
      </c>
      <c r="O1" s="75">
        <v>2034</v>
      </c>
      <c r="P1" s="75">
        <v>2035</v>
      </c>
      <c r="Q1" s="75">
        <v>2036</v>
      </c>
      <c r="R1" s="75">
        <v>2037</v>
      </c>
      <c r="S1" s="75">
        <v>2038</v>
      </c>
      <c r="T1" s="75">
        <v>2039</v>
      </c>
      <c r="U1" s="75">
        <v>2040</v>
      </c>
      <c r="V1" s="75">
        <v>2041</v>
      </c>
      <c r="W1" s="75">
        <v>2042</v>
      </c>
      <c r="X1" s="75">
        <v>2043</v>
      </c>
      <c r="Y1" s="75">
        <v>2044</v>
      </c>
      <c r="Z1" s="75">
        <v>2045</v>
      </c>
      <c r="AA1" s="75">
        <v>2046</v>
      </c>
      <c r="AB1" s="75">
        <v>2047</v>
      </c>
      <c r="AC1" s="75">
        <v>2048</v>
      </c>
      <c r="AD1" s="75">
        <v>2049</v>
      </c>
      <c r="AE1" s="75">
        <v>2050</v>
      </c>
    </row>
    <row r="2" spans="1:31">
      <c r="A2" s="67" t="s">
        <v>42</v>
      </c>
      <c r="B2" s="68">
        <v>0</v>
      </c>
      <c r="C2" s="68">
        <v>-3.6685446705451707</v>
      </c>
      <c r="D2" s="68">
        <v>-4.5415870530342017</v>
      </c>
      <c r="E2" s="68">
        <v>-1.038929087504159</v>
      </c>
      <c r="F2" s="68">
        <v>-0.55724097019262953</v>
      </c>
      <c r="G2" s="68">
        <v>-0.28290058357850478</v>
      </c>
      <c r="H2" s="68">
        <v>-0.11259051769183515</v>
      </c>
      <c r="I2" s="68">
        <v>-0.14879850305208331</v>
      </c>
      <c r="J2" s="68">
        <v>-0.14507807502159853</v>
      </c>
      <c r="K2" s="68">
        <v>-0.13748057088834864</v>
      </c>
      <c r="L2" s="68">
        <v>-0.1294339120255783</v>
      </c>
      <c r="M2" s="68">
        <v>-0.12034753604189818</v>
      </c>
      <c r="N2" s="68">
        <v>-0.11136278894928742</v>
      </c>
      <c r="O2" s="68">
        <v>-0.10329526326804395</v>
      </c>
      <c r="P2" s="68">
        <v>-9.5247041622958939E-2</v>
      </c>
      <c r="Q2" s="68">
        <v>-8.7952485315589968E-2</v>
      </c>
      <c r="R2" s="68">
        <v>-8.1430942231996983E-2</v>
      </c>
      <c r="S2" s="68">
        <v>-7.5615756989722005E-2</v>
      </c>
      <c r="T2" s="68">
        <v>-7.0504527075965218E-2</v>
      </c>
      <c r="U2" s="68">
        <v>-6.5998305099712606E-2</v>
      </c>
      <c r="V2" s="68">
        <v>-6.2060633931648734E-2</v>
      </c>
      <c r="W2" s="68">
        <v>-5.8554998913584733E-2</v>
      </c>
      <c r="X2" s="68">
        <v>-5.4539368072326067E-2</v>
      </c>
      <c r="Y2" s="68">
        <v>-5.1769283814495637E-2</v>
      </c>
      <c r="Z2" s="68">
        <v>-4.9045368377598209E-2</v>
      </c>
      <c r="AA2" s="68">
        <v>-4.6524546579185255E-2</v>
      </c>
      <c r="AB2" s="68">
        <v>-4.4062648377696245E-2</v>
      </c>
      <c r="AC2" s="68">
        <v>-4.1599013565474241E-2</v>
      </c>
      <c r="AD2" s="69">
        <v>-3.92319134288166E-2</v>
      </c>
      <c r="AE2" s="69">
        <v>-3.7201290885802152E-2</v>
      </c>
    </row>
    <row r="3" spans="1:31">
      <c r="A3" s="73" t="s">
        <v>43</v>
      </c>
      <c r="B3">
        <v>0</v>
      </c>
      <c r="C3">
        <v>-1.0015278576640863</v>
      </c>
      <c r="D3">
        <v>-0.43647105336946934</v>
      </c>
      <c r="E3">
        <v>-2.0656355999999154</v>
      </c>
      <c r="F3">
        <v>-2.3929409961057191</v>
      </c>
      <c r="G3">
        <v>-2.5730504597862747</v>
      </c>
      <c r="H3">
        <v>-2.7411753641756631</v>
      </c>
      <c r="I3">
        <v>-2.961406038590586</v>
      </c>
      <c r="J3">
        <v>-3.1311835784827768</v>
      </c>
      <c r="K3">
        <v>-3.2662382024590264</v>
      </c>
      <c r="L3">
        <v>-3.3743076417142026</v>
      </c>
      <c r="M3">
        <v>-3.4591306510969755</v>
      </c>
      <c r="N3">
        <v>-3.5239592539954123</v>
      </c>
      <c r="O3">
        <v>-3.5708871407479914</v>
      </c>
      <c r="P3">
        <v>-3.6023190946590566</v>
      </c>
      <c r="Q3">
        <v>-3.6197238948092458</v>
      </c>
      <c r="R3">
        <v>-3.6245312882911995</v>
      </c>
      <c r="S3">
        <v>-3.6179979924890193</v>
      </c>
      <c r="T3">
        <v>-3.6012446404885323</v>
      </c>
      <c r="U3">
        <v>-3.5752661781507822</v>
      </c>
      <c r="V3">
        <v>-3.5409109032757069</v>
      </c>
      <c r="W3">
        <v>-3.4990015819228892</v>
      </c>
      <c r="X3">
        <v>-3.4499345656049174</v>
      </c>
      <c r="Y3">
        <v>-3.3945568455395758</v>
      </c>
      <c r="Z3">
        <v>-3.3331232264626087</v>
      </c>
      <c r="AA3">
        <v>-3.2661135662920393</v>
      </c>
      <c r="AB3">
        <v>-3.1938640651623107</v>
      </c>
      <c r="AC3">
        <v>-3.1165766468381206</v>
      </c>
      <c r="AD3" s="13">
        <v>-3.0343224343199138</v>
      </c>
      <c r="AE3" s="74">
        <v>-2.9476183520388943</v>
      </c>
    </row>
    <row r="4" spans="1:31">
      <c r="A4" s="73" t="s">
        <v>44</v>
      </c>
      <c r="B4">
        <v>0</v>
      </c>
      <c r="C4">
        <v>0</v>
      </c>
      <c r="D4">
        <v>-3.1721034798870562E-5</v>
      </c>
      <c r="E4">
        <v>1.5135934455878797E-2</v>
      </c>
      <c r="F4">
        <v>2.6649490988428504E-2</v>
      </c>
      <c r="G4">
        <v>2.9035846563241208E-2</v>
      </c>
      <c r="H4">
        <v>2.8998950553615899E-2</v>
      </c>
      <c r="I4">
        <v>2.8995370330076042E-2</v>
      </c>
      <c r="J4">
        <v>2.8997553257004149E-2</v>
      </c>
      <c r="K4">
        <v>2.8993627327134064E-2</v>
      </c>
      <c r="L4">
        <v>2.8990810214013507E-2</v>
      </c>
      <c r="M4">
        <v>2.8990648524906959E-2</v>
      </c>
      <c r="N4">
        <v>2.8990711225995724E-2</v>
      </c>
      <c r="O4">
        <v>2.8994787532621302E-2</v>
      </c>
      <c r="P4">
        <v>2.8997771043637321E-2</v>
      </c>
      <c r="Q4">
        <v>2.9000567478276729E-2</v>
      </c>
      <c r="R4">
        <v>2.9002962090896034E-2</v>
      </c>
      <c r="S4">
        <v>2.9005086043976114E-2</v>
      </c>
      <c r="T4">
        <v>2.9007065305974855E-2</v>
      </c>
      <c r="U4">
        <v>2.9008906966021542E-2</v>
      </c>
      <c r="V4">
        <v>2.9010508802751467E-2</v>
      </c>
      <c r="W4">
        <v>2.9011595713268612E-2</v>
      </c>
      <c r="X4">
        <v>2.9012590281429773E-2</v>
      </c>
      <c r="Y4">
        <v>2.9009367549437393E-2</v>
      </c>
      <c r="Z4">
        <v>2.9007017294002679E-2</v>
      </c>
      <c r="AA4">
        <v>2.9004367880913762E-2</v>
      </c>
      <c r="AB4">
        <v>2.9002109454001612E-2</v>
      </c>
      <c r="AC4">
        <v>2.8999989730360554E-2</v>
      </c>
      <c r="AD4" s="13">
        <v>2.8998035962390922E-2</v>
      </c>
      <c r="AE4" s="74">
        <v>2.8998568245719447E-2</v>
      </c>
    </row>
    <row r="5" spans="1:31">
      <c r="A5" s="73" t="s">
        <v>45</v>
      </c>
      <c r="B5">
        <v>0</v>
      </c>
      <c r="C5">
        <v>-2.6995462660250213</v>
      </c>
      <c r="D5">
        <v>-3.0279181219388551</v>
      </c>
      <c r="E5">
        <v>-0.25871444118403808</v>
      </c>
      <c r="F5">
        <v>1.1214103031384592</v>
      </c>
      <c r="G5">
        <v>1.8818055239872455</v>
      </c>
      <c r="H5">
        <v>2.5098153104817333</v>
      </c>
      <c r="I5">
        <v>3.0286916926156371</v>
      </c>
      <c r="J5">
        <v>3.4844404195167877</v>
      </c>
      <c r="K5">
        <v>3.8776634019730638</v>
      </c>
      <c r="L5">
        <v>4.2195748134997935</v>
      </c>
      <c r="M5">
        <v>4.5169454534162323</v>
      </c>
      <c r="N5">
        <v>4.7747904652090334</v>
      </c>
      <c r="O5">
        <v>4.9995881155020294</v>
      </c>
      <c r="P5">
        <v>5.1910009209193309</v>
      </c>
      <c r="Q5">
        <v>5.3537802650243105</v>
      </c>
      <c r="R5">
        <v>5.4909120926261767</v>
      </c>
      <c r="S5">
        <v>5.6050114825435315</v>
      </c>
      <c r="T5">
        <v>5.6986233630946348</v>
      </c>
      <c r="U5">
        <v>5.7738859727636926</v>
      </c>
      <c r="V5">
        <v>5.8329933011666668</v>
      </c>
      <c r="W5">
        <v>5.8774842009038153</v>
      </c>
      <c r="X5">
        <v>5.9070285040494275</v>
      </c>
      <c r="Y5">
        <v>5.9265432252764816</v>
      </c>
      <c r="Z5">
        <v>5.936103117726077</v>
      </c>
      <c r="AA5">
        <v>5.9367527819412569</v>
      </c>
      <c r="AB5">
        <v>5.9292029661031531</v>
      </c>
      <c r="AC5">
        <v>5.9145017007509626</v>
      </c>
      <c r="AD5" s="13">
        <v>5.893808157317082</v>
      </c>
      <c r="AE5" s="74">
        <v>5.8682402942744849</v>
      </c>
    </row>
    <row r="6" spans="1:31">
      <c r="A6" s="73" t="s">
        <v>46</v>
      </c>
      <c r="B6">
        <v>0</v>
      </c>
      <c r="C6">
        <v>-1.9313407936906501</v>
      </c>
      <c r="D6">
        <v>-2.5979901360722923</v>
      </c>
      <c r="E6">
        <v>0.79254379726096946</v>
      </c>
      <c r="F6">
        <v>-0.56052940680106911</v>
      </c>
      <c r="G6">
        <v>-0.67629703435736488</v>
      </c>
      <c r="H6">
        <v>-0.72450816726998823</v>
      </c>
      <c r="I6">
        <v>-0.74619952764470865</v>
      </c>
      <c r="J6">
        <v>-0.76669758196405979</v>
      </c>
      <c r="K6">
        <v>-0.7862046765915065</v>
      </c>
      <c r="L6">
        <v>-0.80388575600373047</v>
      </c>
      <c r="M6">
        <v>-0.81954443021934331</v>
      </c>
      <c r="N6">
        <v>-0.83329710925590383</v>
      </c>
      <c r="O6">
        <v>-0.84525500644763163</v>
      </c>
      <c r="P6">
        <v>-0.85572597242681292</v>
      </c>
      <c r="Q6">
        <v>-0.86479448886310761</v>
      </c>
      <c r="R6">
        <v>-0.87262826624378009</v>
      </c>
      <c r="S6">
        <v>-0.87936689232459564</v>
      </c>
      <c r="T6">
        <v>-0.88513459371148961</v>
      </c>
      <c r="U6">
        <v>-0.89004691984836404</v>
      </c>
      <c r="V6">
        <v>-0.89419536492660878</v>
      </c>
      <c r="W6">
        <v>-0.89768380484699373</v>
      </c>
      <c r="X6">
        <v>-0.90049550303975545</v>
      </c>
      <c r="Y6">
        <v>-0.90276701578198004</v>
      </c>
      <c r="Z6">
        <v>-0.90456405225604053</v>
      </c>
      <c r="AA6">
        <v>-0.90596618844207555</v>
      </c>
      <c r="AB6">
        <v>-0.90704480316713409</v>
      </c>
      <c r="AC6">
        <v>-0.90781836828507378</v>
      </c>
      <c r="AD6" s="13">
        <v>-0.90835057807144848</v>
      </c>
      <c r="AE6" s="74">
        <v>-0.90870855871872935</v>
      </c>
    </row>
    <row r="7" spans="1:31">
      <c r="A7" s="73" t="s">
        <v>47</v>
      </c>
      <c r="B7">
        <v>0</v>
      </c>
      <c r="C7">
        <v>-2.2826467073961187</v>
      </c>
      <c r="D7">
        <v>-1.2329018812358261</v>
      </c>
      <c r="E7">
        <v>-0.54503452080255643</v>
      </c>
      <c r="F7">
        <v>-0.53321724346977462</v>
      </c>
      <c r="G7">
        <v>-0.51395264449421996</v>
      </c>
      <c r="H7">
        <v>-0.48691538131537815</v>
      </c>
      <c r="I7">
        <v>-0.45412569868498176</v>
      </c>
      <c r="J7">
        <v>-0.42161916782259556</v>
      </c>
      <c r="K7">
        <v>-0.38939604752064039</v>
      </c>
      <c r="L7">
        <v>-0.35817189218431134</v>
      </c>
      <c r="M7">
        <v>-0.32827374356670935</v>
      </c>
      <c r="N7">
        <v>-0.29985185907179801</v>
      </c>
      <c r="O7">
        <v>-0.27296250195040228</v>
      </c>
      <c r="P7">
        <v>-0.24756746888923153</v>
      </c>
      <c r="Q7">
        <v>-0.22371610767246697</v>
      </c>
      <c r="R7">
        <v>-0.20137367107494475</v>
      </c>
      <c r="S7">
        <v>-0.18047869783153203</v>
      </c>
      <c r="T7">
        <v>-0.16096329969472745</v>
      </c>
      <c r="U7">
        <v>-0.14274282831717722</v>
      </c>
      <c r="V7">
        <v>-0.12572599296054587</v>
      </c>
      <c r="W7">
        <v>-0.10981996726322496</v>
      </c>
      <c r="X7">
        <v>-9.4826723346819186E-2</v>
      </c>
      <c r="Y7">
        <v>-8.084110914758913E-2</v>
      </c>
      <c r="Z7">
        <v>-6.7647946903182099E-2</v>
      </c>
      <c r="AA7">
        <v>-5.5154001474166936E-2</v>
      </c>
      <c r="AB7">
        <v>-4.3266562243648998E-2</v>
      </c>
      <c r="AC7">
        <v>-3.1886427411698115E-2</v>
      </c>
      <c r="AD7" s="13">
        <v>-2.0926314189517736E-2</v>
      </c>
      <c r="AE7" s="74">
        <v>-1.0325794434240532E-2</v>
      </c>
    </row>
    <row r="8" spans="1:31">
      <c r="A8" s="73" t="s">
        <v>48</v>
      </c>
      <c r="B8">
        <v>0</v>
      </c>
      <c r="C8">
        <v>-2.3298145656332037</v>
      </c>
      <c r="D8">
        <v>-3.5561621307064639</v>
      </c>
      <c r="E8">
        <v>-0.2038366473962161</v>
      </c>
      <c r="F8">
        <v>2.8688533248755199E-2</v>
      </c>
      <c r="G8">
        <v>1.375225347113318E-2</v>
      </c>
      <c r="H8">
        <v>2.5215788856591814E-2</v>
      </c>
      <c r="I8">
        <v>3.8813804703208277E-2</v>
      </c>
      <c r="J8">
        <v>4.1742523547960708E-2</v>
      </c>
      <c r="K8">
        <v>4.0752374880814735E-2</v>
      </c>
      <c r="L8">
        <v>3.7274281909671636E-2</v>
      </c>
      <c r="M8">
        <v>3.1841057286330354E-2</v>
      </c>
      <c r="N8">
        <v>2.5050230071999025E-2</v>
      </c>
      <c r="O8">
        <v>1.7372141882199266E-2</v>
      </c>
      <c r="P8">
        <v>8.909358825581748E-3</v>
      </c>
      <c r="Q8">
        <v>-2.5528200645608123E-4</v>
      </c>
      <c r="R8">
        <v>-9.8543514095883467E-3</v>
      </c>
      <c r="S8">
        <v>-1.9718195218909607E-2</v>
      </c>
      <c r="T8">
        <v>-2.9674661745937581E-2</v>
      </c>
      <c r="U8">
        <v>-3.9580579415732231E-2</v>
      </c>
      <c r="V8">
        <v>-4.9302156830099975E-2</v>
      </c>
      <c r="W8">
        <v>-5.8734957333750337E-2</v>
      </c>
      <c r="X8">
        <v>-6.7932935391656901E-2</v>
      </c>
      <c r="Y8">
        <v>-7.6681517803889321E-2</v>
      </c>
      <c r="Z8">
        <v>-8.4726511131272275E-2</v>
      </c>
      <c r="AA8">
        <v>-9.2071889365341608E-2</v>
      </c>
      <c r="AB8">
        <v>-9.8703888439410914E-2</v>
      </c>
      <c r="AC8">
        <v>-0.10459474991025841</v>
      </c>
      <c r="AD8" s="13">
        <v>-0.10968761241906266</v>
      </c>
      <c r="AE8" s="74">
        <v>-0.11389553105495276</v>
      </c>
    </row>
    <row r="9" spans="1:31">
      <c r="A9" s="73" t="s">
        <v>49</v>
      </c>
      <c r="B9">
        <v>0</v>
      </c>
      <c r="C9">
        <v>-8.3735690964418801</v>
      </c>
      <c r="D9">
        <v>-4.052900391646352</v>
      </c>
      <c r="E9">
        <v>-0.99570514411995159</v>
      </c>
      <c r="F9">
        <v>-0.52283079701539448</v>
      </c>
      <c r="G9">
        <v>-0.24461922568786987</v>
      </c>
      <c r="H9">
        <v>-7.4174565029139217E-2</v>
      </c>
      <c r="I9">
        <v>-9.6662552242010591E-2</v>
      </c>
      <c r="J9">
        <v>-8.8030474047218199E-2</v>
      </c>
      <c r="K9">
        <v>-7.6864065633930334E-2</v>
      </c>
      <c r="L9">
        <v>-6.6672530512834616E-2</v>
      </c>
      <c r="M9">
        <v>-5.6509357533229831E-2</v>
      </c>
      <c r="N9">
        <v>-4.7111617924644467E-2</v>
      </c>
      <c r="O9">
        <v>-3.8822090426460232E-2</v>
      </c>
      <c r="P9">
        <v>-3.1169479253523313E-2</v>
      </c>
      <c r="Q9">
        <v>-2.4065437758402641E-2</v>
      </c>
      <c r="R9">
        <v>-1.7927158701191992E-2</v>
      </c>
      <c r="S9">
        <v>-1.2467977155838916E-2</v>
      </c>
      <c r="T9">
        <v>-7.7167381381748612E-3</v>
      </c>
      <c r="U9">
        <v>-3.5800890177406508E-3</v>
      </c>
      <c r="V9">
        <v>1.9572334419848403E-6</v>
      </c>
      <c r="W9">
        <v>3.1409732718534755E-3</v>
      </c>
      <c r="X9">
        <v>6.4462237369777853E-3</v>
      </c>
      <c r="Y9">
        <v>9.1463189191287597E-3</v>
      </c>
      <c r="Z9">
        <v>1.1419121456368586E-2</v>
      </c>
      <c r="AA9">
        <v>1.3425960477353449E-2</v>
      </c>
      <c r="AB9">
        <v>1.5266976602390514E-2</v>
      </c>
      <c r="AC9">
        <v>1.698152151987653E-2</v>
      </c>
      <c r="AD9" s="13">
        <v>1.8586054591862577E-2</v>
      </c>
      <c r="AE9" s="74">
        <v>1.964046058755553E-2</v>
      </c>
    </row>
    <row r="10" spans="1:31">
      <c r="A10" s="73" t="s">
        <v>24</v>
      </c>
      <c r="B10">
        <v>0</v>
      </c>
      <c r="C10">
        <v>-3.2100833373601922</v>
      </c>
      <c r="D10">
        <v>-0.87966391073182049</v>
      </c>
      <c r="E10">
        <v>-0.1469231510104807</v>
      </c>
      <c r="F10">
        <v>-1.9764798657628813E-2</v>
      </c>
      <c r="G10">
        <v>8.8108415262522222E-2</v>
      </c>
      <c r="H10">
        <v>0.17414875400536545</v>
      </c>
      <c r="I10">
        <v>0.2466152550688383</v>
      </c>
      <c r="J10">
        <v>0.31052597355518685</v>
      </c>
      <c r="K10">
        <v>0.36419963657678966</v>
      </c>
      <c r="L10">
        <v>0.40910677838101872</v>
      </c>
      <c r="M10">
        <v>0.44599289457372127</v>
      </c>
      <c r="N10">
        <v>0.475511049337074</v>
      </c>
      <c r="O10">
        <v>0.49844861359809034</v>
      </c>
      <c r="P10">
        <v>0.51540017433269192</v>
      </c>
      <c r="Q10">
        <v>0.52708990123058186</v>
      </c>
      <c r="R10">
        <v>0.53421707573331201</v>
      </c>
      <c r="S10">
        <v>0.53744163900653064</v>
      </c>
      <c r="T10">
        <v>0.53738651533927762</v>
      </c>
      <c r="U10">
        <v>0.53462420506438235</v>
      </c>
      <c r="V10">
        <v>0.52968600969369728</v>
      </c>
      <c r="W10">
        <v>0.52302778049559961</v>
      </c>
      <c r="X10">
        <v>0.5150438186870554</v>
      </c>
      <c r="Y10">
        <v>0.50609416172926469</v>
      </c>
      <c r="Z10">
        <v>0.49653235322455469</v>
      </c>
      <c r="AA10">
        <v>0.48660590163935868</v>
      </c>
      <c r="AB10">
        <v>0.47652604386037023</v>
      </c>
      <c r="AC10">
        <v>0.46648733272969256</v>
      </c>
      <c r="AD10" s="13">
        <v>0.45663216067233225</v>
      </c>
      <c r="AE10" s="74">
        <v>0.44709867616590238</v>
      </c>
    </row>
    <row r="11" spans="1:31">
      <c r="A11" s="73" t="s">
        <v>50</v>
      </c>
      <c r="B11">
        <v>0</v>
      </c>
      <c r="C11">
        <v>-0.72349214769300563</v>
      </c>
      <c r="D11">
        <v>-0.79235391390352072</v>
      </c>
      <c r="E11">
        <v>-0.47353722385080621</v>
      </c>
      <c r="F11">
        <v>-0.23708068964040097</v>
      </c>
      <c r="G11">
        <v>-0.11342310603267292</v>
      </c>
      <c r="H11">
        <v>-2.5019358287547977E-2</v>
      </c>
      <c r="I11">
        <v>-3.675817739963172E-2</v>
      </c>
      <c r="J11">
        <v>-2.2696895428775399E-2</v>
      </c>
      <c r="K11">
        <v>-8.0806523437781941E-3</v>
      </c>
      <c r="L11">
        <v>4.8586394748806327E-3</v>
      </c>
      <c r="M11">
        <v>1.7268833047934251E-2</v>
      </c>
      <c r="N11">
        <v>2.8684883608143252E-2</v>
      </c>
      <c r="O11">
        <v>3.8656336210607378E-2</v>
      </c>
      <c r="P11">
        <v>4.8068017403180008E-2</v>
      </c>
      <c r="Q11">
        <v>5.6471276203251541E-2</v>
      </c>
      <c r="R11">
        <v>6.3958797288266034E-2</v>
      </c>
      <c r="S11">
        <v>7.0601501143530143E-2</v>
      </c>
      <c r="T11">
        <v>7.6426291629672072E-2</v>
      </c>
      <c r="U11">
        <v>8.1526334565928948E-2</v>
      </c>
      <c r="V11">
        <v>8.5937041001060699E-2</v>
      </c>
      <c r="W11">
        <v>8.9772488753059321E-2</v>
      </c>
      <c r="X11">
        <v>9.3761256864222098E-2</v>
      </c>
      <c r="Y11">
        <v>9.6606180823499699E-2</v>
      </c>
      <c r="Z11">
        <v>9.9137678894800629E-2</v>
      </c>
      <c r="AA11">
        <v>0.10124827856115015</v>
      </c>
      <c r="AB11">
        <v>0.10304572246531141</v>
      </c>
      <c r="AC11">
        <v>0.10457112896442577</v>
      </c>
      <c r="AD11" s="13">
        <v>0.10572688812100495</v>
      </c>
      <c r="AE11" s="74">
        <v>0.10635734184609724</v>
      </c>
    </row>
    <row r="12" spans="1:31">
      <c r="A12" s="73" t="s">
        <v>51</v>
      </c>
      <c r="B12">
        <v>0</v>
      </c>
      <c r="C12">
        <v>-5.099509812915981</v>
      </c>
      <c r="D12">
        <v>-6.7439085494666813</v>
      </c>
      <c r="E12">
        <v>-0.39355331757491285</v>
      </c>
      <c r="F12">
        <v>-0.18639784676958149</v>
      </c>
      <c r="G12">
        <v>-0.11147558111338496</v>
      </c>
      <c r="H12">
        <v>-5.6233610663469769E-2</v>
      </c>
      <c r="I12">
        <v>-9.4156482377283357E-2</v>
      </c>
      <c r="J12">
        <v>-8.0379217735604414E-2</v>
      </c>
      <c r="K12">
        <v>-6.5526075686739294E-2</v>
      </c>
      <c r="L12">
        <v>-5.0831591083289052E-2</v>
      </c>
      <c r="M12">
        <v>-3.5755591526509534E-2</v>
      </c>
      <c r="N12">
        <v>-2.1538495441209005E-2</v>
      </c>
      <c r="O12">
        <v>-9.0960619512192586E-3</v>
      </c>
      <c r="P12">
        <v>2.7097983633650458E-3</v>
      </c>
      <c r="Q12">
        <v>1.294400760021297E-2</v>
      </c>
      <c r="R12">
        <v>2.1836190558577329E-2</v>
      </c>
      <c r="S12">
        <v>2.9392946271622478E-2</v>
      </c>
      <c r="T12">
        <v>3.5710584667625334E-2</v>
      </c>
      <c r="U12">
        <v>4.0939641839976559E-2</v>
      </c>
      <c r="V12">
        <v>4.5148378395221123E-2</v>
      </c>
      <c r="W12">
        <v>4.8533051095023261E-2</v>
      </c>
      <c r="X12">
        <v>5.2049431652867462E-2</v>
      </c>
      <c r="Y12">
        <v>5.3907470099257004E-2</v>
      </c>
      <c r="Z12">
        <v>5.5544008286290136E-2</v>
      </c>
      <c r="AA12">
        <v>5.6685423525348888E-2</v>
      </c>
      <c r="AB12">
        <v>5.7538229204867619E-2</v>
      </c>
      <c r="AC12">
        <v>5.8168478457476525E-2</v>
      </c>
      <c r="AD12" s="13">
        <v>5.848333054880861E-2</v>
      </c>
      <c r="AE12" s="74">
        <v>5.8331367184227823E-2</v>
      </c>
    </row>
    <row r="13" spans="1:31">
      <c r="A13" s="73" t="s">
        <v>52</v>
      </c>
      <c r="B13">
        <v>0</v>
      </c>
      <c r="C13">
        <v>-8.3735690964418801</v>
      </c>
      <c r="D13">
        <v>-4.052900391646352</v>
      </c>
      <c r="E13">
        <v>-0.99570514411995159</v>
      </c>
      <c r="F13">
        <v>-0.52283079701539448</v>
      </c>
      <c r="G13">
        <v>-0.24461922568786987</v>
      </c>
      <c r="H13">
        <v>-7.4174565029139217E-2</v>
      </c>
      <c r="I13">
        <v>-9.6662552242010591E-2</v>
      </c>
      <c r="J13">
        <v>-8.8030474047218199E-2</v>
      </c>
      <c r="K13">
        <v>-7.6864065633930334E-2</v>
      </c>
      <c r="L13">
        <v>-6.6672530512834616E-2</v>
      </c>
      <c r="M13">
        <v>-5.6509357533229831E-2</v>
      </c>
      <c r="N13">
        <v>-4.7111617924644467E-2</v>
      </c>
      <c r="O13">
        <v>-3.8822090426460232E-2</v>
      </c>
      <c r="P13">
        <v>-3.1169479253523313E-2</v>
      </c>
      <c r="Q13">
        <v>-2.4065437758402641E-2</v>
      </c>
      <c r="R13">
        <v>-1.7927158701191992E-2</v>
      </c>
      <c r="S13">
        <v>-1.2467977155838916E-2</v>
      </c>
      <c r="T13">
        <v>-7.7167381381748612E-3</v>
      </c>
      <c r="U13">
        <v>-3.5800890177406508E-3</v>
      </c>
      <c r="V13">
        <v>1.9572334419848403E-6</v>
      </c>
      <c r="W13">
        <v>3.1409732718534755E-3</v>
      </c>
      <c r="X13">
        <v>6.4462237369777853E-3</v>
      </c>
      <c r="Y13">
        <v>9.1463189191287597E-3</v>
      </c>
      <c r="Z13">
        <v>1.1419121456368586E-2</v>
      </c>
      <c r="AA13">
        <v>1.3425960477353449E-2</v>
      </c>
      <c r="AB13">
        <v>1.5266976602390514E-2</v>
      </c>
      <c r="AC13">
        <v>1.698152151987653E-2</v>
      </c>
      <c r="AD13" s="13">
        <v>1.8586054591862577E-2</v>
      </c>
      <c r="AE13" s="74">
        <v>1.964046058755553E-2</v>
      </c>
    </row>
    <row r="14" spans="1:31">
      <c r="A14" s="70" t="s">
        <v>53</v>
      </c>
      <c r="B14" s="71">
        <v>0</v>
      </c>
      <c r="C14" s="71">
        <v>-3.7174879914125603</v>
      </c>
      <c r="D14" s="71">
        <v>-4.7019428304053807</v>
      </c>
      <c r="E14" s="71">
        <v>-2.5172286682502487</v>
      </c>
      <c r="F14" s="71">
        <v>-1.1535797791142888</v>
      </c>
      <c r="G14" s="71">
        <v>-0.36458419607166004</v>
      </c>
      <c r="H14" s="71">
        <v>0.10417312392667633</v>
      </c>
      <c r="I14" s="71">
        <v>4.1242646313066622E-2</v>
      </c>
      <c r="J14" s="71">
        <v>4.5475363956182235E-2</v>
      </c>
      <c r="K14" s="71">
        <v>5.9901750243041008E-2</v>
      </c>
      <c r="L14" s="71">
        <v>7.5344675768818092E-2</v>
      </c>
      <c r="M14" s="71">
        <v>9.2964174799092802E-2</v>
      </c>
      <c r="N14" s="71">
        <v>0.11055896027243328</v>
      </c>
      <c r="O14" s="71">
        <v>0.1265526995191335</v>
      </c>
      <c r="P14" s="71">
        <v>0.14258048614861352</v>
      </c>
      <c r="Q14" s="71">
        <v>0.15744167530109543</v>
      </c>
      <c r="R14" s="71">
        <v>0.17078928035190177</v>
      </c>
      <c r="S14" s="71">
        <v>0.18279038224804367</v>
      </c>
      <c r="T14" s="71">
        <v>0.1933308720124538</v>
      </c>
      <c r="U14" s="71">
        <v>0.20253103106733228</v>
      </c>
      <c r="V14" s="71">
        <v>0.21039681981045444</v>
      </c>
      <c r="W14" s="71">
        <v>0.21712375119580241</v>
      </c>
      <c r="X14" s="71">
        <v>0.22453023332364985</v>
      </c>
      <c r="Y14" s="71">
        <v>0.22915671994361286</v>
      </c>
      <c r="Z14" s="71">
        <v>0.2330404807880937</v>
      </c>
      <c r="AA14" s="71">
        <v>0.23599706836918699</v>
      </c>
      <c r="AB14" s="71">
        <v>0.23825088202735767</v>
      </c>
      <c r="AC14" s="71">
        <v>0.23989246699611666</v>
      </c>
      <c r="AD14" s="72">
        <v>0.24072435488995403</v>
      </c>
      <c r="AE14" s="72">
        <v>0.24013766228725419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RAPPORT</vt:lpstr>
      <vt:lpstr>multiplikator</vt:lpstr>
      <vt:lpstr>multipl_bidrag</vt:lpstr>
      <vt:lpstr>Arbmar</vt:lpstr>
      <vt:lpstr>off_fin</vt:lpstr>
      <vt:lpstr>diverse</vt:lpstr>
      <vt:lpstr>CP-fordelt</vt:lpstr>
      <vt:lpstr>IP-fordelt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2022-03-23T09:26:07Z</dcterms:created>
  <dcterms:modified xsi:type="dcterms:W3CDTF">2022-03-23T09:26:13Z</dcterms:modified>
</cp:coreProperties>
</file>