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5000\Små havne\02Population\2023\Materiale til hjemmeside\"/>
    </mc:Choice>
  </mc:AlternateContent>
  <bookViews>
    <workbookView xWindow="3630" yWindow="-135" windowWidth="19815" windowHeight="12270" activeTab="1"/>
  </bookViews>
  <sheets>
    <sheet name="Quick guide" sheetId="3" r:id="rId1"/>
    <sheet name="Indberetning" sheetId="1" r:id="rId2"/>
    <sheet name="Ark2" sheetId="2" r:id="rId3"/>
  </sheets>
  <calcPr calcId="162913"/>
</workbook>
</file>

<file path=xl/calcChain.xml><?xml version="1.0" encoding="utf-8"?>
<calcChain xmlns="http://schemas.openxmlformats.org/spreadsheetml/2006/main">
  <c r="G8" i="1" l="1"/>
  <c r="J18" i="1" l="1"/>
  <c r="H1" i="2"/>
  <c r="C25" i="1" l="1"/>
  <c r="D25" i="1"/>
  <c r="E25" i="1"/>
  <c r="F25" i="1"/>
  <c r="A88" i="1"/>
  <c r="F88" i="1"/>
  <c r="B1" i="2"/>
  <c r="C9" i="1" s="1"/>
  <c r="G48" i="1" l="1"/>
  <c r="G47" i="1"/>
  <c r="G46" i="1"/>
  <c r="G45" i="1"/>
  <c r="G44" i="1"/>
  <c r="G43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H67" i="1"/>
  <c r="H66" i="1"/>
  <c r="H65" i="1"/>
  <c r="H64" i="1"/>
  <c r="H63" i="1"/>
  <c r="H62" i="1"/>
  <c r="H61" i="1"/>
  <c r="H60" i="1"/>
  <c r="H59" i="1"/>
  <c r="H58" i="1"/>
  <c r="H57" i="1"/>
  <c r="H56" i="1"/>
  <c r="E57" i="1"/>
  <c r="E58" i="1"/>
  <c r="E59" i="1"/>
  <c r="E60" i="1"/>
  <c r="E61" i="1"/>
  <c r="E62" i="1"/>
  <c r="E63" i="1"/>
  <c r="E64" i="1"/>
  <c r="E65" i="1"/>
  <c r="E66" i="1"/>
  <c r="E67" i="1"/>
  <c r="E56" i="1"/>
  <c r="D55" i="1"/>
  <c r="F55" i="1"/>
  <c r="G55" i="1"/>
  <c r="C55" i="1"/>
  <c r="G25" i="1" l="1"/>
  <c r="F89" i="1" s="1"/>
  <c r="F84" i="1"/>
  <c r="F87" i="1"/>
  <c r="A87" i="1"/>
  <c r="F86" i="1"/>
  <c r="A86" i="1"/>
  <c r="A85" i="1"/>
  <c r="F85" i="1"/>
  <c r="A84" i="1"/>
  <c r="E55" i="1"/>
  <c r="H55" i="1"/>
  <c r="A89" i="1" l="1"/>
</calcChain>
</file>

<file path=xl/sharedStrings.xml><?xml version="1.0" encoding="utf-8"?>
<sst xmlns="http://schemas.openxmlformats.org/spreadsheetml/2006/main" count="569" uniqueCount="391">
  <si>
    <t>Havn</t>
  </si>
  <si>
    <t>Locode</t>
  </si>
  <si>
    <t>DKFUH</t>
  </si>
  <si>
    <t>Under 
250 BT</t>
  </si>
  <si>
    <t>250-
499 BT</t>
  </si>
  <si>
    <t>500-
1.499 BT</t>
  </si>
  <si>
    <t>1.500-
4.999 BT</t>
  </si>
  <si>
    <t>5.000-
9.999 BT</t>
  </si>
  <si>
    <t>10.000-
24.999 BT</t>
  </si>
  <si>
    <t>25.000 BT 
og derover</t>
  </si>
  <si>
    <t>I alt</t>
  </si>
  <si>
    <t>Anløb i alt</t>
  </si>
  <si>
    <t>Fra udland</t>
  </si>
  <si>
    <t>Fra indland</t>
  </si>
  <si>
    <t>Til udland</t>
  </si>
  <si>
    <t>Til indland</t>
  </si>
  <si>
    <t>Flydende bulk:</t>
  </si>
  <si>
    <t>Flydende gas</t>
  </si>
  <si>
    <t>Råolie</t>
  </si>
  <si>
    <t>Mineralske olieprodukter</t>
  </si>
  <si>
    <t>Kemikalier</t>
  </si>
  <si>
    <t>Flydende bulk i øvrigt</t>
  </si>
  <si>
    <t>Fast bulk:</t>
  </si>
  <si>
    <t>Malme og metalaffald</t>
  </si>
  <si>
    <t>Kul</t>
  </si>
  <si>
    <t>Landbrugsprodukter</t>
  </si>
  <si>
    <t>Foderstoffer</t>
  </si>
  <si>
    <t>Gødningsstoffer</t>
  </si>
  <si>
    <t>Sten, sand og grus</t>
  </si>
  <si>
    <t>Kalk, cement, gips mv.</t>
  </si>
  <si>
    <t>Fast bulk i øvrigt</t>
  </si>
  <si>
    <t>Stykgods:</t>
  </si>
  <si>
    <t>I containere</t>
  </si>
  <si>
    <t>Uindregistrerede motorkøretøjer</t>
  </si>
  <si>
    <t>RoRo-gods i øvrigt</t>
  </si>
  <si>
    <t>Træ</t>
  </si>
  <si>
    <t>Jern- og stålprodukter</t>
  </si>
  <si>
    <t>Stykgods i øvrigt</t>
  </si>
  <si>
    <t>Heraf tankfart</t>
  </si>
  <si>
    <t>Byen København</t>
  </si>
  <si>
    <t>Københavns omegn</t>
  </si>
  <si>
    <t>Nordsjælland</t>
  </si>
  <si>
    <t>Bornholm</t>
  </si>
  <si>
    <t>Østsjælland</t>
  </si>
  <si>
    <t>Vest- og Sydsjælland</t>
  </si>
  <si>
    <t>Fyn</t>
  </si>
  <si>
    <t>Sydjylland</t>
  </si>
  <si>
    <t>Vestjylland</t>
  </si>
  <si>
    <t>Østjylland</t>
  </si>
  <si>
    <t>Nordjylland</t>
  </si>
  <si>
    <t>Danske søområder</t>
  </si>
  <si>
    <t>Kontaktoplysninger</t>
  </si>
  <si>
    <t>Kontaktperson</t>
  </si>
  <si>
    <t>e-mail</t>
  </si>
  <si>
    <t>telefon</t>
  </si>
  <si>
    <t>Godsomsætning på danske havne</t>
  </si>
  <si>
    <t>Logiske kontroller</t>
  </si>
  <si>
    <t>DKAAB</t>
  </si>
  <si>
    <t>Aabenraa</t>
  </si>
  <si>
    <t>8</t>
  </si>
  <si>
    <t>DKAAL</t>
  </si>
  <si>
    <t>Aalborg</t>
  </si>
  <si>
    <t>11</t>
  </si>
  <si>
    <t>DKAAR</t>
  </si>
  <si>
    <t>Århus</t>
  </si>
  <si>
    <t>10</t>
  </si>
  <si>
    <t>DKAGH</t>
  </si>
  <si>
    <t>Agger Havn</t>
  </si>
  <si>
    <t>DKAGO</t>
  </si>
  <si>
    <t>Agersø</t>
  </si>
  <si>
    <t>6</t>
  </si>
  <si>
    <t>DKANH</t>
  </si>
  <si>
    <t>Anholt</t>
  </si>
  <si>
    <t>DKARD</t>
  </si>
  <si>
    <t>Årøsund</t>
  </si>
  <si>
    <t>DKARK</t>
  </si>
  <si>
    <t>Ærøskøbing</t>
  </si>
  <si>
    <t>7</t>
  </si>
  <si>
    <t>DKARO</t>
  </si>
  <si>
    <t>Årø</t>
  </si>
  <si>
    <t>DKASH</t>
  </si>
  <si>
    <t>Aggersund Havn</t>
  </si>
  <si>
    <t>DKASK</t>
  </si>
  <si>
    <t>Askø</t>
  </si>
  <si>
    <t>DKASN</t>
  </si>
  <si>
    <t>Assens</t>
  </si>
  <si>
    <t>DKASV</t>
  </si>
  <si>
    <t>Asnæsværkets Havn</t>
  </si>
  <si>
    <t>DKAUB</t>
  </si>
  <si>
    <t>Augustenborg</t>
  </si>
  <si>
    <t>DKAVE</t>
  </si>
  <si>
    <t>Avedøreværkets Havn</t>
  </si>
  <si>
    <t>2</t>
  </si>
  <si>
    <t>DKAVK</t>
  </si>
  <si>
    <t>Avernakø/Lyø</t>
  </si>
  <si>
    <t>DKBDX</t>
  </si>
  <si>
    <t>Bandholm (Maribo)</t>
  </si>
  <si>
    <t>DKBGO</t>
  </si>
  <si>
    <t>Bågø</t>
  </si>
  <si>
    <t>DKBLB</t>
  </si>
  <si>
    <t>Ballebro</t>
  </si>
  <si>
    <t>DKBOG</t>
  </si>
  <si>
    <t>Bogø</t>
  </si>
  <si>
    <t>DKBOS</t>
  </si>
  <si>
    <t>Bøjden</t>
  </si>
  <si>
    <t>DKBRH</t>
  </si>
  <si>
    <t>Branden Havn</t>
  </si>
  <si>
    <t>9</t>
  </si>
  <si>
    <t>DKCPH</t>
  </si>
  <si>
    <t>Københavns Havn</t>
  </si>
  <si>
    <t>1</t>
  </si>
  <si>
    <t>DKDAS</t>
  </si>
  <si>
    <t>Dansk Salts Havn</t>
  </si>
  <si>
    <t>DKEBJ</t>
  </si>
  <si>
    <t>Esbjerg</t>
  </si>
  <si>
    <t>DKEBT</t>
  </si>
  <si>
    <t>Ebeltoft</t>
  </si>
  <si>
    <t>DKEDL</t>
  </si>
  <si>
    <t>Endelave</t>
  </si>
  <si>
    <t>DKEGN</t>
  </si>
  <si>
    <t>Egense</t>
  </si>
  <si>
    <t>DKENS</t>
  </si>
  <si>
    <t>Enstedværkets Havn</t>
  </si>
  <si>
    <t>DKFAA</t>
  </si>
  <si>
    <t>Fåborg Havn</t>
  </si>
  <si>
    <t>DKFAK</t>
  </si>
  <si>
    <t>Fakse Ladeplads Havn</t>
  </si>
  <si>
    <t>DKFDH</t>
  </si>
  <si>
    <t>Frederikshavn</t>
  </si>
  <si>
    <t>DKFEJ</t>
  </si>
  <si>
    <t>Fejø</t>
  </si>
  <si>
    <t>DKFGS</t>
  </si>
  <si>
    <t>Feggesund</t>
  </si>
  <si>
    <t>DKFMO</t>
  </si>
  <si>
    <t>Femø</t>
  </si>
  <si>
    <t>DKFRC</t>
  </si>
  <si>
    <t>Fredericia (Og Shell-Havnen)</t>
  </si>
  <si>
    <t>Fur</t>
  </si>
  <si>
    <t>DKFYH</t>
  </si>
  <si>
    <t>Fynshav</t>
  </si>
  <si>
    <t>DKGED</t>
  </si>
  <si>
    <t>Gedser</t>
  </si>
  <si>
    <t>DKGFH</t>
  </si>
  <si>
    <t>Gulfhavnen</t>
  </si>
  <si>
    <t>DKGRE</t>
  </si>
  <si>
    <t>Grenå</t>
  </si>
  <si>
    <t>DKHAD</t>
  </si>
  <si>
    <t>Haderslev</t>
  </si>
  <si>
    <t>DKHAN</t>
  </si>
  <si>
    <t>Hanstholm</t>
  </si>
  <si>
    <t>DKHAS</t>
  </si>
  <si>
    <t>Hals</t>
  </si>
  <si>
    <t>DKHBK</t>
  </si>
  <si>
    <t>Holbæk</t>
  </si>
  <si>
    <t>DKHBO</t>
  </si>
  <si>
    <t>Hobro</t>
  </si>
  <si>
    <t>DKHDH</t>
  </si>
  <si>
    <t>Hardeshøj</t>
  </si>
  <si>
    <t>DKHIR</t>
  </si>
  <si>
    <t>Hirtshals</t>
  </si>
  <si>
    <t>DKHLS</t>
  </si>
  <si>
    <t>Helsingør (Elsinore)</t>
  </si>
  <si>
    <t>3</t>
  </si>
  <si>
    <t>DKHNB</t>
  </si>
  <si>
    <t>Havneby</t>
  </si>
  <si>
    <t>DKHOH</t>
  </si>
  <si>
    <t>Hou Havn</t>
  </si>
  <si>
    <t>DKHOR</t>
  </si>
  <si>
    <t>Horsens</t>
  </si>
  <si>
    <t>DKHSB</t>
  </si>
  <si>
    <t>Holstebro Havn</t>
  </si>
  <si>
    <t>DKHSL</t>
  </si>
  <si>
    <t>Hasle</t>
  </si>
  <si>
    <t>4</t>
  </si>
  <si>
    <t>DKHUN</t>
  </si>
  <si>
    <t>Hundested</t>
  </si>
  <si>
    <t>DKHVA</t>
  </si>
  <si>
    <t>Hvalpsund</t>
  </si>
  <si>
    <t>DKHVN</t>
  </si>
  <si>
    <t>Havnsø</t>
  </si>
  <si>
    <t>DKJUE</t>
  </si>
  <si>
    <t>Juelsminde Havn</t>
  </si>
  <si>
    <t>DKKAL</t>
  </si>
  <si>
    <t>Kalundborg</t>
  </si>
  <si>
    <t>DKKBY</t>
  </si>
  <si>
    <t>Kyndbyværkets Havn</t>
  </si>
  <si>
    <t>DKKLP</t>
  </si>
  <si>
    <t>Kleppen</t>
  </si>
  <si>
    <t>DKKOG</t>
  </si>
  <si>
    <t>Køge</t>
  </si>
  <si>
    <t>5</t>
  </si>
  <si>
    <t>DKKOK</t>
  </si>
  <si>
    <t>Kolby Kås Havn</t>
  </si>
  <si>
    <t>DKKOL</t>
  </si>
  <si>
    <t>Kolding</t>
  </si>
  <si>
    <t>DKKON</t>
  </si>
  <si>
    <t>Cementfabrikken Kongsdal Havn</t>
  </si>
  <si>
    <t>DKKRA</t>
  </si>
  <si>
    <t>Kragenæs</t>
  </si>
  <si>
    <t>DKKRR</t>
  </si>
  <si>
    <t>Korsør</t>
  </si>
  <si>
    <t>DKLGR</t>
  </si>
  <si>
    <t>Løgstør</t>
  </si>
  <si>
    <t>DKLIN</t>
  </si>
  <si>
    <t>Lindø Havn</t>
  </si>
  <si>
    <t>DKLVG</t>
  </si>
  <si>
    <t>Lemvig</t>
  </si>
  <si>
    <t>DKMAS</t>
  </si>
  <si>
    <t>DKMID</t>
  </si>
  <si>
    <t>Middelfart</t>
  </si>
  <si>
    <t>DKMNS</t>
  </si>
  <si>
    <t>Masnedsund</t>
  </si>
  <si>
    <t>DKMOM</t>
  </si>
  <si>
    <t>Mommark</t>
  </si>
  <si>
    <t>DKMRR</t>
  </si>
  <si>
    <t>Mariager</t>
  </si>
  <si>
    <t>DKMRS</t>
  </si>
  <si>
    <t>Marstal</t>
  </si>
  <si>
    <t>DKNAK</t>
  </si>
  <si>
    <t>Nakskov</t>
  </si>
  <si>
    <t>DKNBG</t>
  </si>
  <si>
    <t>Nyborg</t>
  </si>
  <si>
    <t>DKNDB</t>
  </si>
  <si>
    <t>Nordby Havn, Fanø</t>
  </si>
  <si>
    <t>DKNEX</t>
  </si>
  <si>
    <t>Neksø</t>
  </si>
  <si>
    <t>DKNRS</t>
  </si>
  <si>
    <t>Nørresundby</t>
  </si>
  <si>
    <t>DKNUD</t>
  </si>
  <si>
    <t>DKNVD</t>
  </si>
  <si>
    <t>Næstved</t>
  </si>
  <si>
    <t>DKNYF</t>
  </si>
  <si>
    <t>Nykøbing Falster</t>
  </si>
  <si>
    <t>DKNYM</t>
  </si>
  <si>
    <t>Nykøbing Mors</t>
  </si>
  <si>
    <t>DKODE</t>
  </si>
  <si>
    <t>Odense</t>
  </si>
  <si>
    <t>DKOMO</t>
  </si>
  <si>
    <t>Omø</t>
  </si>
  <si>
    <t>DKORE</t>
  </si>
  <si>
    <t>Orehoved, Falster</t>
  </si>
  <si>
    <t>DKORO</t>
  </si>
  <si>
    <t>Orø</t>
  </si>
  <si>
    <t>DKRAN</t>
  </si>
  <si>
    <t>Randers</t>
  </si>
  <si>
    <t>DKRKB</t>
  </si>
  <si>
    <t>Rudkøbing</t>
  </si>
  <si>
    <t>DKRNN</t>
  </si>
  <si>
    <t>Rønne</t>
  </si>
  <si>
    <t>DKROD</t>
  </si>
  <si>
    <t>Rødby</t>
  </si>
  <si>
    <t>DKROF</t>
  </si>
  <si>
    <t>Rødby (Færgehavn)</t>
  </si>
  <si>
    <t>DKROR</t>
  </si>
  <si>
    <t>DKRRV</t>
  </si>
  <si>
    <t>Rørvig</t>
  </si>
  <si>
    <t>DKSBK</t>
  </si>
  <si>
    <t>Stubbekøbing Havn</t>
  </si>
  <si>
    <t>DKSDO</t>
  </si>
  <si>
    <t>Skarø/Drejø</t>
  </si>
  <si>
    <t>DKSEO</t>
  </si>
  <si>
    <t>Sejerø</t>
  </si>
  <si>
    <t>DKSGD</t>
  </si>
  <si>
    <t>Sønderborg</t>
  </si>
  <si>
    <t>DKSJO</t>
  </si>
  <si>
    <t>Sjællands Odde</t>
  </si>
  <si>
    <t>DKSKA</t>
  </si>
  <si>
    <t>Skagen</t>
  </si>
  <si>
    <t>DKSKB</t>
  </si>
  <si>
    <t>Skærbækværkets Havn</t>
  </si>
  <si>
    <t>DKSKV</t>
  </si>
  <si>
    <t>Skive</t>
  </si>
  <si>
    <t>DKSLV</t>
  </si>
  <si>
    <t>Sælvig Havn</t>
  </si>
  <si>
    <t>DKSNO</t>
  </si>
  <si>
    <t>Strynø</t>
  </si>
  <si>
    <t>DKSOB</t>
  </si>
  <si>
    <t>Søby Havn</t>
  </si>
  <si>
    <t>DKSPB</t>
  </si>
  <si>
    <t>Spodsbjerg Havn</t>
  </si>
  <si>
    <t>DKSSV</t>
  </si>
  <si>
    <t>Studstrupværkets Havn</t>
  </si>
  <si>
    <t>DKSTG</t>
  </si>
  <si>
    <t>Stigsnæsværkets Havn</t>
  </si>
  <si>
    <t>DKSTN</t>
  </si>
  <si>
    <t>Stigsnæs</t>
  </si>
  <si>
    <t>DKSTR</t>
  </si>
  <si>
    <t>Struer Havn</t>
  </si>
  <si>
    <t>DKSTT</t>
  </si>
  <si>
    <t>DKSUE</t>
  </si>
  <si>
    <t>Sundsøre</t>
  </si>
  <si>
    <t>DKSVE</t>
  </si>
  <si>
    <t>Svendborg</t>
  </si>
  <si>
    <t>DKSVV</t>
  </si>
  <si>
    <t>Frederiksværk Havn (Frederiksværk Stålvalseværk)</t>
  </si>
  <si>
    <t>DKTED</t>
  </si>
  <si>
    <t>Thisted</t>
  </si>
  <si>
    <t>DKTNO</t>
  </si>
  <si>
    <t>Tunø</t>
  </si>
  <si>
    <t>DKTRS</t>
  </si>
  <si>
    <t>Tårs</t>
  </si>
  <si>
    <t>DKTYB</t>
  </si>
  <si>
    <t>Thyborøn</t>
  </si>
  <si>
    <t>DKUNX</t>
  </si>
  <si>
    <t>DKVEJ</t>
  </si>
  <si>
    <t>Vejle</t>
  </si>
  <si>
    <t>DKVEN</t>
  </si>
  <si>
    <t>Venø Havn</t>
  </si>
  <si>
    <t>DKVES</t>
  </si>
  <si>
    <t>Vesterø Havn, Læsø</t>
  </si>
  <si>
    <t>DKVNG</t>
  </si>
  <si>
    <t>Vang Havn</t>
  </si>
  <si>
    <t>DKVOR</t>
  </si>
  <si>
    <t>Vordingborg Havn</t>
  </si>
  <si>
    <t>DKVSV</t>
  </si>
  <si>
    <t>Nordjyllandsværkets Havn</t>
  </si>
  <si>
    <t>Vælg havnekode</t>
  </si>
  <si>
    <t>Heraf tankfart er mindre eller lig med landsdelstotal</t>
  </si>
  <si>
    <t>Alt gods</t>
  </si>
  <si>
    <t>Godsomsætning fordelt efter vareart. Ton</t>
  </si>
  <si>
    <t>Indenlandsk godsomsætning fordelt på landsdele. Ton</t>
  </si>
  <si>
    <t>Ton</t>
  </si>
  <si>
    <t xml:space="preserve">Del D </t>
  </si>
  <si>
    <t>Del C</t>
  </si>
  <si>
    <t>Del B</t>
  </si>
  <si>
    <t>Del A</t>
  </si>
  <si>
    <t>Anløb af krydstogtskibe</t>
  </si>
  <si>
    <t>Antal anløb</t>
  </si>
  <si>
    <t>Antal passagerer</t>
  </si>
  <si>
    <t>Påstigende</t>
  </si>
  <si>
    <t>Afstigende</t>
  </si>
  <si>
    <t>Gennemgående</t>
  </si>
  <si>
    <t>Landsdel</t>
  </si>
  <si>
    <t>Når der er anløb, er der også gods og omvendt</t>
  </si>
  <si>
    <t>Antal godsskibsanløb fordelt efter skibets bruttotonnage</t>
  </si>
  <si>
    <t>Udfyld indberetning</t>
  </si>
  <si>
    <t>Quickguide til upload</t>
  </si>
  <si>
    <t>Upload det udfyldte regneark på: www.dst.dk/skibmh</t>
  </si>
  <si>
    <t>DKAIT</t>
  </si>
  <si>
    <t>DKEIT</t>
  </si>
  <si>
    <t>DKSIT</t>
  </si>
  <si>
    <t>Asnæs Inter Terminal</t>
  </si>
  <si>
    <t>Ensted Inter Terminal</t>
  </si>
  <si>
    <t>Egernsund</t>
  </si>
  <si>
    <t>DKEND</t>
  </si>
  <si>
    <t>Frederiksværk</t>
  </si>
  <si>
    <t>DKFDV</t>
  </si>
  <si>
    <t>Hvide Sande</t>
  </si>
  <si>
    <t>DKHVS</t>
  </si>
  <si>
    <t>DKRMO</t>
  </si>
  <si>
    <t>DKSTP</t>
  </si>
  <si>
    <t>Indgående gods</t>
  </si>
  <si>
    <t>Udgående gods</t>
  </si>
  <si>
    <t>Indgående fra</t>
  </si>
  <si>
    <t>Udgående til</t>
  </si>
  <si>
    <t>Indgående gods fra indland fordelt på vareart er lig total indenlandsk Indgående gods fordelt på landsdele</t>
  </si>
  <si>
    <t>Indgående flydende bulk fra indland er lig total indenlandsk indgående gods i tankfart</t>
  </si>
  <si>
    <t>Udgående gods til indland fordelt på vareart er lig total indenlandsk udgående gods fordelt på landsdele</t>
  </si>
  <si>
    <t>Udgående flydende bulk til indland er lig total indenlandsk udgående gods i tankfart</t>
  </si>
  <si>
    <t>Bemærkninger</t>
  </si>
  <si>
    <t>DKGTS</t>
  </si>
  <si>
    <t>Barsø</t>
  </si>
  <si>
    <t>DKBAR</t>
  </si>
  <si>
    <t>Barsø Landing</t>
  </si>
  <si>
    <t>DKBSL</t>
  </si>
  <si>
    <t>Christiansø Havn</t>
  </si>
  <si>
    <t>DKCSO</t>
  </si>
  <si>
    <t>Gudhjem</t>
  </si>
  <si>
    <t>DKGDM</t>
  </si>
  <si>
    <t>Masnedovaerkets Havn</t>
  </si>
  <si>
    <t>Nysted</t>
  </si>
  <si>
    <t>DKNTD</t>
  </si>
  <si>
    <t>Naessund</t>
  </si>
  <si>
    <t>Rømø Havn</t>
  </si>
  <si>
    <t>Aalborg Portland (Cementfabrikken Rordal)</t>
  </si>
  <si>
    <t>Stigsnaes Inter Terminal</t>
  </si>
  <si>
    <t>Omya (Stevns Pier)</t>
  </si>
  <si>
    <t>Statoil Havnen</t>
  </si>
  <si>
    <t>Udbyhøj Nord</t>
  </si>
  <si>
    <t>DKUDN</t>
  </si>
  <si>
    <t>Udbyhøj Syd</t>
  </si>
  <si>
    <t>DKUDS</t>
  </si>
  <si>
    <t>Dragør</t>
  </si>
  <si>
    <t>DKDRA</t>
  </si>
  <si>
    <t>Glatved Strand</t>
  </si>
  <si>
    <t>Masnedoværkets Havn/Vordingborg</t>
  </si>
  <si>
    <t>DKMKH</t>
  </si>
  <si>
    <t>Tunnelhavn Rødbyhavn</t>
  </si>
  <si>
    <t>DKTHR</t>
  </si>
  <si>
    <t>Vejledning til Type 2: Excel-skabelon til indberetning downloades fra statistikkens startside</t>
  </si>
  <si>
    <t>Masnedø Godningshavn (Uno-X Havn)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</si>
</sst>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;0;&quot;-&quot;"/>
    <numFmt numFmtId="165" formatCode="00"/>
  </numFmts>
  <fonts count="14" x14ac:knownFonts="1">
    <font>
      <sz val="10"/>
      <name val="Times New Roman"/>
    </font>
    <font>
      <b/>
      <sz val="10.5"/>
      <name val="Arial"/>
      <family val="2"/>
    </font>
    <font>
      <sz val="10.5"/>
      <name val="Arial"/>
      <family val="2"/>
    </font>
    <font>
      <b/>
      <i/>
      <sz val="10.5"/>
      <name val="Arial"/>
      <family val="2"/>
    </font>
    <font>
      <sz val="10.5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0.5"/>
      <name val="Arial"/>
      <family val="2"/>
    </font>
    <font>
      <sz val="10.5"/>
      <color theme="0" tint="-4.9989318521683403E-2"/>
      <name val="Arial"/>
      <family val="2"/>
    </font>
    <font>
      <b/>
      <i/>
      <sz val="8"/>
      <name val="Arial"/>
      <family val="2"/>
    </font>
    <font>
      <u/>
      <sz val="10"/>
      <color theme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164" fontId="2" fillId="0" borderId="0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7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Protection="1"/>
    <xf numFmtId="164" fontId="2" fillId="0" borderId="0" xfId="0" applyNumberFormat="1" applyFont="1" applyFill="1" applyBorder="1" applyProtection="1"/>
    <xf numFmtId="164" fontId="2" fillId="2" borderId="0" xfId="0" applyNumberFormat="1" applyFont="1" applyFill="1" applyBorder="1" applyProtection="1"/>
    <xf numFmtId="0" fontId="4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7" fillId="2" borderId="0" xfId="0" applyFont="1" applyFill="1" applyProtection="1"/>
    <xf numFmtId="0" fontId="2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65" fontId="2" fillId="2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6" fillId="2" borderId="0" xfId="0" applyFont="1" applyFill="1" applyAlignment="1" applyProtection="1">
      <alignment horizontal="center"/>
    </xf>
    <xf numFmtId="0" fontId="3" fillId="0" borderId="0" xfId="0" applyFont="1" applyAlignment="1" applyProtection="1"/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Alignment="1">
      <alignment horizontal="left"/>
    </xf>
    <xf numFmtId="0" fontId="8" fillId="2" borderId="0" xfId="0" applyFont="1" applyFill="1" applyAlignment="1" applyProtection="1">
      <alignment horizontal="right"/>
      <protection hidden="1"/>
    </xf>
    <xf numFmtId="164" fontId="8" fillId="2" borderId="0" xfId="0" applyNumberFormat="1" applyFont="1" applyFill="1" applyAlignment="1" applyProtection="1">
      <alignment horizontal="right"/>
      <protection hidden="1"/>
    </xf>
    <xf numFmtId="0" fontId="9" fillId="2" borderId="0" xfId="0" applyFont="1" applyFill="1" applyBorder="1" applyAlignment="1" applyProtection="1">
      <alignment horizontal="center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/>
    <xf numFmtId="0" fontId="0" fillId="0" borderId="0" xfId="0" applyProtection="1"/>
    <xf numFmtId="0" fontId="0" fillId="0" borderId="0" xfId="0" quotePrefix="1" applyProtection="1"/>
    <xf numFmtId="0" fontId="11" fillId="0" borderId="0" xfId="0" applyFont="1"/>
    <xf numFmtId="0" fontId="13" fillId="4" borderId="0" xfId="1" applyFont="1" applyFill="1"/>
    <xf numFmtId="0" fontId="0" fillId="0" borderId="0" xfId="0" quotePrefix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2" fillId="5" borderId="0" xfId="0" applyFont="1" applyFill="1"/>
    <xf numFmtId="0" fontId="0" fillId="5" borderId="0" xfId="0" applyFill="1"/>
    <xf numFmtId="0" fontId="10" fillId="0" borderId="0" xfId="1"/>
    <xf numFmtId="0" fontId="2" fillId="4" borderId="0" xfId="0" applyFont="1" applyFill="1"/>
    <xf numFmtId="0" fontId="2" fillId="0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0" fontId="13" fillId="4" borderId="0" xfId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left"/>
      <protection locked="0"/>
    </xf>
  </cellXfs>
  <cellStyles count="2">
    <cellStyle name="Link" xfId="1" builtinId="8"/>
    <cellStyle name="Normal" xfId="0" builtinId="0"/>
  </cellStyles>
  <dxfs count="1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0</xdr:col>
      <xdr:colOff>7077075</xdr:colOff>
      <xdr:row>52</xdr:row>
      <xdr:rowOff>144258</xdr:rowOff>
    </xdr:to>
    <xdr:pic>
      <xdr:nvPicPr>
        <xdr:cNvPr id="2" name="Billede 1" descr="Klippeværktøj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63" t="15287" r="12820" b="4710"/>
        <a:stretch/>
      </xdr:blipFill>
      <xdr:spPr>
        <a:xfrm>
          <a:off x="0" y="819150"/>
          <a:ext cx="7077075" cy="7926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st.dk/da/Indberet/hjaelp-til-indberetning/indberetning-via-filupload" TargetMode="External"/><Relationship Id="rId1" Type="http://schemas.openxmlformats.org/officeDocument/2006/relationships/hyperlink" Target="http://www.dst.dk/skibmh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st.dk/da/Indberet/hjaelp-til-indberetning/indberetning-via-filupload" TargetMode="External"/><Relationship Id="rId1" Type="http://schemas.openxmlformats.org/officeDocument/2006/relationships/hyperlink" Target="http://www.dst.dk/skibm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selection activeCell="B25" sqref="B25"/>
    </sheetView>
  </sheetViews>
  <sheetFormatPr defaultRowHeight="12.75" x14ac:dyDescent="0.2"/>
  <cols>
    <col min="1" max="1" width="159.83203125" customWidth="1"/>
    <col min="2" max="2" width="177" customWidth="1"/>
  </cols>
  <sheetData>
    <row r="1" spans="1:4" ht="15.75" x14ac:dyDescent="0.25">
      <c r="A1" s="41" t="s">
        <v>335</v>
      </c>
      <c r="B1" s="45"/>
    </row>
    <row r="2" spans="1:4" ht="15.75" x14ac:dyDescent="0.25">
      <c r="A2" s="41" t="s">
        <v>337</v>
      </c>
      <c r="B2" s="45"/>
    </row>
    <row r="3" spans="1:4" ht="15.75" x14ac:dyDescent="0.25">
      <c r="A3" s="41"/>
      <c r="B3" s="45"/>
    </row>
    <row r="4" spans="1:4" ht="15.75" x14ac:dyDescent="0.25">
      <c r="A4" s="41" t="s">
        <v>389</v>
      </c>
      <c r="B4" s="46"/>
    </row>
    <row r="5" spans="1:4" x14ac:dyDescent="0.2">
      <c r="A5" s="46"/>
      <c r="B5" s="46"/>
    </row>
    <row r="6" spans="1:4" x14ac:dyDescent="0.2">
      <c r="A6" s="46"/>
      <c r="B6" s="46"/>
    </row>
    <row r="7" spans="1:4" x14ac:dyDescent="0.2">
      <c r="A7" s="46"/>
      <c r="B7" s="46"/>
    </row>
    <row r="8" spans="1:4" x14ac:dyDescent="0.2">
      <c r="A8" s="46"/>
      <c r="B8" s="46"/>
    </row>
    <row r="9" spans="1:4" x14ac:dyDescent="0.2">
      <c r="A9" s="46"/>
      <c r="B9" s="46"/>
    </row>
    <row r="10" spans="1:4" x14ac:dyDescent="0.2">
      <c r="A10" s="46"/>
      <c r="B10" s="46"/>
    </row>
    <row r="11" spans="1:4" ht="15" x14ac:dyDescent="0.25">
      <c r="A11" s="46"/>
      <c r="B11" s="46"/>
      <c r="D11" s="40"/>
    </row>
    <row r="12" spans="1:4" x14ac:dyDescent="0.2">
      <c r="A12" s="46"/>
      <c r="B12" s="46"/>
    </row>
    <row r="13" spans="1:4" x14ac:dyDescent="0.2">
      <c r="A13" s="46"/>
      <c r="B13" s="46"/>
    </row>
    <row r="14" spans="1:4" x14ac:dyDescent="0.2">
      <c r="A14" s="46"/>
      <c r="B14" s="46"/>
    </row>
    <row r="15" spans="1:4" x14ac:dyDescent="0.2">
      <c r="A15" s="46"/>
      <c r="B15" s="46"/>
    </row>
    <row r="16" spans="1:4" x14ac:dyDescent="0.2">
      <c r="A16" s="46"/>
      <c r="B16" s="46"/>
    </row>
    <row r="17" spans="1:2" x14ac:dyDescent="0.2">
      <c r="A17" s="46"/>
      <c r="B17" s="46"/>
    </row>
    <row r="18" spans="1:2" x14ac:dyDescent="0.2">
      <c r="A18" s="46"/>
      <c r="B18" s="46"/>
    </row>
    <row r="19" spans="1:2" x14ac:dyDescent="0.2">
      <c r="A19" s="46"/>
      <c r="B19" s="46"/>
    </row>
    <row r="20" spans="1:2" x14ac:dyDescent="0.2">
      <c r="A20" s="46"/>
      <c r="B20" s="46"/>
    </row>
    <row r="21" spans="1:2" x14ac:dyDescent="0.2">
      <c r="A21" s="46"/>
      <c r="B21" s="46"/>
    </row>
    <row r="22" spans="1:2" x14ac:dyDescent="0.2">
      <c r="A22" s="46"/>
      <c r="B22" s="46"/>
    </row>
    <row r="23" spans="1:2" x14ac:dyDescent="0.2">
      <c r="A23" s="46"/>
      <c r="B23" s="46"/>
    </row>
    <row r="24" spans="1:2" x14ac:dyDescent="0.2">
      <c r="A24" s="46"/>
      <c r="B24" s="46"/>
    </row>
    <row r="25" spans="1:2" x14ac:dyDescent="0.2">
      <c r="A25" s="46"/>
      <c r="B25" s="46"/>
    </row>
    <row r="26" spans="1:2" x14ac:dyDescent="0.2">
      <c r="A26" s="46"/>
      <c r="B26" s="46"/>
    </row>
    <row r="27" spans="1:2" x14ac:dyDescent="0.2">
      <c r="A27" s="46"/>
      <c r="B27" s="46"/>
    </row>
    <row r="28" spans="1:2" x14ac:dyDescent="0.2">
      <c r="A28" s="46"/>
      <c r="B28" s="46"/>
    </row>
    <row r="29" spans="1:2" x14ac:dyDescent="0.2">
      <c r="A29" s="46"/>
      <c r="B29" s="46"/>
    </row>
    <row r="30" spans="1:2" x14ac:dyDescent="0.2">
      <c r="A30" s="46"/>
      <c r="B30" s="46"/>
    </row>
    <row r="31" spans="1:2" x14ac:dyDescent="0.2">
      <c r="A31" s="46"/>
      <c r="B31" s="46"/>
    </row>
    <row r="32" spans="1:2" x14ac:dyDescent="0.2">
      <c r="A32" s="46"/>
      <c r="B32" s="46"/>
    </row>
    <row r="33" spans="1:2" x14ac:dyDescent="0.2">
      <c r="A33" s="46"/>
      <c r="B33" s="46"/>
    </row>
    <row r="34" spans="1:2" x14ac:dyDescent="0.2">
      <c r="A34" s="46"/>
      <c r="B34" s="46"/>
    </row>
    <row r="35" spans="1:2" x14ac:dyDescent="0.2">
      <c r="A35" s="46"/>
      <c r="B35" s="46"/>
    </row>
    <row r="36" spans="1:2" x14ac:dyDescent="0.2">
      <c r="A36" s="46"/>
      <c r="B36" s="46"/>
    </row>
    <row r="37" spans="1:2" x14ac:dyDescent="0.2">
      <c r="A37" s="46"/>
      <c r="B37" s="46"/>
    </row>
    <row r="38" spans="1:2" x14ac:dyDescent="0.2">
      <c r="A38" s="46"/>
      <c r="B38" s="46"/>
    </row>
    <row r="39" spans="1:2" x14ac:dyDescent="0.2">
      <c r="A39" s="46"/>
      <c r="B39" s="46"/>
    </row>
    <row r="40" spans="1:2" x14ac:dyDescent="0.2">
      <c r="A40" s="46"/>
      <c r="B40" s="46"/>
    </row>
    <row r="41" spans="1:2" x14ac:dyDescent="0.2">
      <c r="A41" s="46"/>
      <c r="B41" s="46"/>
    </row>
    <row r="42" spans="1:2" x14ac:dyDescent="0.2">
      <c r="A42" s="46"/>
      <c r="B42" s="46"/>
    </row>
    <row r="43" spans="1:2" x14ac:dyDescent="0.2">
      <c r="A43" s="46"/>
      <c r="B43" s="46"/>
    </row>
    <row r="44" spans="1:2" x14ac:dyDescent="0.2">
      <c r="A44" s="46"/>
      <c r="B44" s="46"/>
    </row>
    <row r="45" spans="1:2" x14ac:dyDescent="0.2">
      <c r="A45" s="46"/>
      <c r="B45" s="46"/>
    </row>
    <row r="46" spans="1:2" x14ac:dyDescent="0.2">
      <c r="A46" s="46"/>
      <c r="B46" s="46"/>
    </row>
    <row r="47" spans="1:2" x14ac:dyDescent="0.2">
      <c r="A47" s="46"/>
      <c r="B47" s="46"/>
    </row>
    <row r="48" spans="1:2" x14ac:dyDescent="0.2">
      <c r="A48" s="46"/>
      <c r="B48" s="46"/>
    </row>
    <row r="49" spans="1:2" x14ac:dyDescent="0.2">
      <c r="A49" s="46"/>
      <c r="B49" s="46"/>
    </row>
    <row r="50" spans="1:2" x14ac:dyDescent="0.2">
      <c r="A50" s="46"/>
      <c r="B50" s="46"/>
    </row>
    <row r="51" spans="1:2" x14ac:dyDescent="0.2">
      <c r="A51" s="46"/>
      <c r="B51" s="46"/>
    </row>
    <row r="52" spans="1:2" x14ac:dyDescent="0.2">
      <c r="A52" s="46"/>
      <c r="B52" s="46"/>
    </row>
    <row r="53" spans="1:2" x14ac:dyDescent="0.2">
      <c r="A53" s="46"/>
      <c r="B53" s="46"/>
    </row>
    <row r="54" spans="1:2" x14ac:dyDescent="0.2">
      <c r="A54" s="46"/>
      <c r="B54" s="46"/>
    </row>
    <row r="55" spans="1:2" x14ac:dyDescent="0.2">
      <c r="A55" s="46"/>
      <c r="B55" s="46"/>
    </row>
    <row r="56" spans="1:2" x14ac:dyDescent="0.2">
      <c r="A56" s="46"/>
      <c r="B56" s="46"/>
    </row>
    <row r="57" spans="1:2" x14ac:dyDescent="0.2">
      <c r="A57" s="46"/>
      <c r="B57" s="46"/>
    </row>
    <row r="58" spans="1:2" x14ac:dyDescent="0.2">
      <c r="A58" s="46"/>
      <c r="B58" s="46"/>
    </row>
    <row r="59" spans="1:2" x14ac:dyDescent="0.2">
      <c r="A59" s="46"/>
      <c r="B59" s="46"/>
    </row>
    <row r="60" spans="1:2" x14ac:dyDescent="0.2">
      <c r="A60" s="46"/>
      <c r="B60" s="46"/>
    </row>
    <row r="61" spans="1:2" x14ac:dyDescent="0.2">
      <c r="A61" s="46"/>
      <c r="B61" s="46"/>
    </row>
    <row r="62" spans="1:2" x14ac:dyDescent="0.2">
      <c r="A62" s="46"/>
      <c r="B62" s="46"/>
    </row>
    <row r="63" spans="1:2" x14ac:dyDescent="0.2">
      <c r="A63" s="46"/>
      <c r="B63" s="46"/>
    </row>
    <row r="64" spans="1:2" x14ac:dyDescent="0.2">
      <c r="A64" s="46"/>
      <c r="B64" s="46"/>
    </row>
    <row r="65" spans="1:2" x14ac:dyDescent="0.2">
      <c r="A65" s="46"/>
      <c r="B65" s="46"/>
    </row>
    <row r="66" spans="1:2" x14ac:dyDescent="0.2">
      <c r="A66" s="46"/>
      <c r="B66" s="46"/>
    </row>
    <row r="67" spans="1:2" x14ac:dyDescent="0.2">
      <c r="A67" s="46"/>
      <c r="B67" s="46"/>
    </row>
    <row r="68" spans="1:2" ht="409.5" customHeight="1" x14ac:dyDescent="0.2">
      <c r="A68" s="46"/>
      <c r="B68" s="46"/>
    </row>
    <row r="96" spans="1:1" x14ac:dyDescent="0.2">
      <c r="A96" s="47"/>
    </row>
  </sheetData>
  <sheetProtection algorithmName="SHA-512" hashValue="0UnnXrKXd3fof0z/JryZBtSFImJ6tLrmohV74plB0X1eyPMqEu6VOCZeI+eSnKlSwQCca7W38zpojX/ZTwIdBA==" saltValue="XZ9U/SndKkcEG5EP9Gwvzw==" spinCount="100000" sheet="1" objects="1" scenarios="1"/>
  <hyperlinks>
    <hyperlink ref="A1" location="Indberetning!A1" display="Udfyld indberetning"/>
    <hyperlink ref="A2" r:id="rId1"/>
    <hyperlink ref="A4" r:id="rId2" location="_Type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workbookViewId="0">
      <selection activeCell="A5" sqref="A5:J5"/>
    </sheetView>
  </sheetViews>
  <sheetFormatPr defaultRowHeight="13.5" x14ac:dyDescent="0.2"/>
  <cols>
    <col min="1" max="1" width="7.83203125" style="2" customWidth="1"/>
    <col min="2" max="2" width="67.1640625" style="1" bestFit="1" customWidth="1"/>
    <col min="3" max="8" width="17.5" style="1" customWidth="1"/>
    <col min="9" max="10" width="14.1640625" style="1" customWidth="1"/>
    <col min="11" max="16384" width="9.33203125" style="1"/>
  </cols>
  <sheetData>
    <row r="1" spans="1:10" ht="15.75" x14ac:dyDescent="0.25">
      <c r="A1" s="54" t="s">
        <v>336</v>
      </c>
      <c r="B1" s="54"/>
      <c r="C1" s="54"/>
      <c r="D1" s="48"/>
      <c r="E1" s="48"/>
      <c r="F1" s="48"/>
      <c r="G1" s="48"/>
      <c r="H1" s="48"/>
      <c r="I1" s="48"/>
      <c r="J1" s="48"/>
    </row>
    <row r="2" spans="1:10" ht="15.75" x14ac:dyDescent="0.25">
      <c r="A2" s="54" t="s">
        <v>337</v>
      </c>
      <c r="B2" s="54"/>
      <c r="C2" s="54"/>
      <c r="D2" s="48"/>
      <c r="E2" s="48"/>
      <c r="F2" s="48"/>
      <c r="G2" s="48"/>
      <c r="H2" s="48"/>
      <c r="I2" s="48"/>
      <c r="J2" s="48"/>
    </row>
    <row r="3" spans="1:10" ht="15.75" customHeight="1" x14ac:dyDescent="0.25">
      <c r="A3" s="54" t="s">
        <v>389</v>
      </c>
      <c r="B3" s="54"/>
      <c r="C3" s="54"/>
      <c r="D3" s="48"/>
      <c r="E3" s="48"/>
      <c r="F3" s="48"/>
      <c r="G3" s="48"/>
      <c r="H3" s="48"/>
      <c r="I3" s="48"/>
      <c r="J3" s="48"/>
    </row>
    <row r="4" spans="1:10" ht="24" customHeight="1" x14ac:dyDescent="0.25">
      <c r="A4" s="52" t="s">
        <v>55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8" x14ac:dyDescent="0.25">
      <c r="A5" s="52">
        <v>2023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12.7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12.75" customHeight="1" x14ac:dyDescent="0.25">
      <c r="A7" s="27"/>
      <c r="B7" s="50" t="s">
        <v>51</v>
      </c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14"/>
      <c r="B8" s="15" t="s">
        <v>1</v>
      </c>
      <c r="C8" s="57" t="s">
        <v>316</v>
      </c>
      <c r="D8" s="57"/>
      <c r="E8" s="12"/>
      <c r="F8" s="29" t="s">
        <v>332</v>
      </c>
      <c r="G8" s="53" t="str">
        <f>IFERROR(VLOOKUP(C8,'Ark2'!A:C,3,FALSE)&amp;". "&amp;VLOOKUP(VLOOKUP(C8,'Ark2'!A:C,3,FALSE),'Ark2'!G1:H12,2,FALSE),"")</f>
        <v/>
      </c>
      <c r="H8" s="53"/>
      <c r="I8" s="53"/>
      <c r="J8" s="12"/>
    </row>
    <row r="9" spans="1:10" x14ac:dyDescent="0.2">
      <c r="A9" s="14"/>
      <c r="B9" s="15" t="s">
        <v>0</v>
      </c>
      <c r="C9" s="53" t="str">
        <f>IFERROR(VLOOKUP(C8,'Ark2'!A:B,2,FALSE),"")</f>
        <v/>
      </c>
      <c r="D9" s="53"/>
      <c r="E9" s="53"/>
      <c r="F9" s="53"/>
      <c r="G9" s="53"/>
      <c r="H9" s="53"/>
      <c r="I9" s="53"/>
      <c r="J9" s="12"/>
    </row>
    <row r="10" spans="1:10" x14ac:dyDescent="0.2">
      <c r="A10" s="14"/>
      <c r="B10" s="15"/>
      <c r="C10" s="15"/>
      <c r="D10" s="15"/>
      <c r="E10" s="12"/>
      <c r="F10" s="12"/>
      <c r="G10" s="12"/>
      <c r="H10" s="12"/>
      <c r="I10" s="12"/>
      <c r="J10" s="12"/>
    </row>
    <row r="11" spans="1:10" x14ac:dyDescent="0.2">
      <c r="A11" s="14"/>
      <c r="B11" s="15" t="s">
        <v>52</v>
      </c>
      <c r="C11" s="49"/>
      <c r="D11" s="49"/>
      <c r="E11" s="49"/>
      <c r="F11" s="49"/>
      <c r="G11" s="49"/>
      <c r="H11" s="49"/>
      <c r="I11" s="49"/>
      <c r="J11" s="12"/>
    </row>
    <row r="12" spans="1:10" x14ac:dyDescent="0.2">
      <c r="A12" s="14"/>
      <c r="B12" s="15" t="s">
        <v>53</v>
      </c>
      <c r="C12" s="49"/>
      <c r="D12" s="49"/>
      <c r="E12" s="49"/>
      <c r="F12" s="49"/>
      <c r="G12" s="49"/>
      <c r="H12" s="49"/>
      <c r="I12" s="49"/>
      <c r="J12" s="12"/>
    </row>
    <row r="13" spans="1:10" x14ac:dyDescent="0.2">
      <c r="A13" s="14"/>
      <c r="B13" s="15" t="s">
        <v>54</v>
      </c>
      <c r="C13" s="49"/>
      <c r="D13" s="49"/>
      <c r="E13" s="49"/>
      <c r="F13" s="49"/>
      <c r="G13" s="49"/>
      <c r="H13" s="49"/>
      <c r="I13" s="49"/>
      <c r="J13" s="12"/>
    </row>
    <row r="14" spans="1:10" x14ac:dyDescent="0.2">
      <c r="A14" s="14"/>
      <c r="B14" s="15"/>
      <c r="C14" s="15"/>
      <c r="D14" s="15"/>
      <c r="E14" s="12"/>
      <c r="F14" s="12"/>
      <c r="G14" s="12"/>
      <c r="H14" s="12"/>
      <c r="I14" s="12"/>
      <c r="J14" s="12"/>
    </row>
    <row r="15" spans="1:10" x14ac:dyDescent="0.2">
      <c r="A15" s="8"/>
      <c r="B15" s="9"/>
      <c r="C15" s="9"/>
      <c r="D15" s="9"/>
      <c r="E15" s="10"/>
      <c r="F15" s="10"/>
      <c r="G15" s="10"/>
      <c r="H15" s="10"/>
      <c r="I15" s="10"/>
      <c r="J15" s="10"/>
    </row>
    <row r="16" spans="1:10" x14ac:dyDescent="0.2">
      <c r="A16" s="30" t="s">
        <v>325</v>
      </c>
      <c r="B16" s="50" t="s">
        <v>334</v>
      </c>
      <c r="C16" s="50"/>
      <c r="D16" s="50"/>
      <c r="E16" s="50"/>
      <c r="F16" s="50"/>
      <c r="G16" s="50"/>
      <c r="H16" s="50"/>
      <c r="I16" s="50"/>
      <c r="J16" s="50"/>
    </row>
    <row r="17" spans="1:10" s="3" customFormat="1" ht="27" customHeight="1" x14ac:dyDescent="0.2">
      <c r="A17" s="12"/>
      <c r="B17" s="12"/>
      <c r="C17" s="13" t="s">
        <v>3</v>
      </c>
      <c r="D17" s="13" t="s">
        <v>4</v>
      </c>
      <c r="E17" s="13" t="s">
        <v>5</v>
      </c>
      <c r="F17" s="13" t="s">
        <v>6</v>
      </c>
      <c r="G17" s="13" t="s">
        <v>7</v>
      </c>
      <c r="H17" s="13" t="s">
        <v>8</v>
      </c>
      <c r="I17" s="13" t="s">
        <v>9</v>
      </c>
      <c r="J17" s="12" t="s">
        <v>10</v>
      </c>
    </row>
    <row r="18" spans="1:10" x14ac:dyDescent="0.2">
      <c r="A18" s="14"/>
      <c r="B18" s="15" t="s">
        <v>11</v>
      </c>
      <c r="C18" s="6"/>
      <c r="D18" s="6"/>
      <c r="E18" s="6"/>
      <c r="F18" s="6"/>
      <c r="G18" s="6"/>
      <c r="H18" s="6"/>
      <c r="I18" s="6"/>
      <c r="J18" s="17">
        <f>SUM(C18:I18)</f>
        <v>0</v>
      </c>
    </row>
    <row r="19" spans="1:10" x14ac:dyDescent="0.2">
      <c r="A19" s="14"/>
      <c r="B19" s="15"/>
      <c r="C19" s="17"/>
      <c r="D19" s="17"/>
      <c r="E19" s="17"/>
      <c r="F19" s="17"/>
      <c r="G19" s="17"/>
      <c r="H19" s="17"/>
      <c r="I19" s="17"/>
      <c r="J19" s="17"/>
    </row>
    <row r="20" spans="1:10" x14ac:dyDescent="0.2">
      <c r="A20" s="25"/>
      <c r="B20" s="26"/>
      <c r="C20" s="16"/>
      <c r="D20" s="16"/>
      <c r="E20" s="16"/>
      <c r="F20" s="16"/>
      <c r="G20" s="16"/>
      <c r="H20" s="16"/>
      <c r="I20" s="16"/>
      <c r="J20" s="16"/>
    </row>
    <row r="21" spans="1:10" x14ac:dyDescent="0.2">
      <c r="A21" s="30" t="s">
        <v>324</v>
      </c>
      <c r="B21" s="50" t="s">
        <v>319</v>
      </c>
      <c r="C21" s="50"/>
      <c r="D21" s="50"/>
      <c r="E21" s="50"/>
      <c r="F21" s="50"/>
      <c r="G21" s="50"/>
      <c r="H21" s="28"/>
      <c r="I21" s="28"/>
      <c r="J21" s="28"/>
    </row>
    <row r="22" spans="1:10" x14ac:dyDescent="0.2">
      <c r="A22" s="14"/>
      <c r="B22" s="18"/>
      <c r="C22" s="51" t="s">
        <v>351</v>
      </c>
      <c r="D22" s="51"/>
      <c r="E22" s="51" t="s">
        <v>352</v>
      </c>
      <c r="F22" s="51"/>
      <c r="G22" s="19" t="s">
        <v>10</v>
      </c>
      <c r="H22" s="9"/>
      <c r="I22" s="9"/>
      <c r="J22" s="9"/>
    </row>
    <row r="23" spans="1:10" x14ac:dyDescent="0.2">
      <c r="A23" s="14"/>
      <c r="B23" s="15"/>
      <c r="C23" s="19" t="s">
        <v>12</v>
      </c>
      <c r="D23" s="19" t="s">
        <v>13</v>
      </c>
      <c r="E23" s="19" t="s">
        <v>14</v>
      </c>
      <c r="F23" s="19" t="s">
        <v>15</v>
      </c>
      <c r="G23" s="20"/>
      <c r="H23" s="9"/>
      <c r="I23" s="9"/>
      <c r="J23" s="9"/>
    </row>
    <row r="24" spans="1:10" x14ac:dyDescent="0.2">
      <c r="A24" s="14"/>
      <c r="B24" s="15"/>
      <c r="C24" s="34" t="s">
        <v>321</v>
      </c>
      <c r="D24" s="34" t="s">
        <v>321</v>
      </c>
      <c r="E24" s="34" t="s">
        <v>321</v>
      </c>
      <c r="F24" s="34" t="s">
        <v>321</v>
      </c>
      <c r="G24" s="34" t="s">
        <v>321</v>
      </c>
      <c r="H24" s="9"/>
      <c r="I24" s="9"/>
      <c r="J24" s="9"/>
    </row>
    <row r="25" spans="1:10" x14ac:dyDescent="0.2">
      <c r="A25" s="14"/>
      <c r="B25" s="20" t="s">
        <v>10</v>
      </c>
      <c r="C25" s="17">
        <f>SUM(C27:C31)+SUM(C33:C41)+SUM(C43:C48)</f>
        <v>0</v>
      </c>
      <c r="D25" s="17">
        <f t="shared" ref="D25:G25" si="0">SUM(D27:D31)+SUM(D33:D41)+SUM(D43:D48)</f>
        <v>0</v>
      </c>
      <c r="E25" s="17">
        <f t="shared" si="0"/>
        <v>0</v>
      </c>
      <c r="F25" s="17">
        <f t="shared" si="0"/>
        <v>0</v>
      </c>
      <c r="G25" s="17">
        <f t="shared" si="0"/>
        <v>0</v>
      </c>
      <c r="H25" s="9"/>
      <c r="I25" s="9"/>
      <c r="J25" s="9"/>
    </row>
    <row r="26" spans="1:10" x14ac:dyDescent="0.2">
      <c r="A26" s="14"/>
      <c r="B26" s="21" t="s">
        <v>16</v>
      </c>
      <c r="C26" s="22"/>
      <c r="D26" s="22"/>
      <c r="E26" s="22"/>
      <c r="F26" s="22"/>
      <c r="G26" s="22"/>
      <c r="H26" s="9"/>
      <c r="I26" s="9"/>
      <c r="J26" s="9"/>
    </row>
    <row r="27" spans="1:10" x14ac:dyDescent="0.2">
      <c r="A27" s="14">
        <v>11</v>
      </c>
      <c r="B27" s="15" t="s">
        <v>17</v>
      </c>
      <c r="C27" s="6"/>
      <c r="D27" s="6"/>
      <c r="E27" s="6"/>
      <c r="F27" s="6"/>
      <c r="G27" s="17">
        <f t="shared" ref="G27:G31" si="1">SUM(C27:F27)</f>
        <v>0</v>
      </c>
      <c r="H27" s="9"/>
      <c r="I27" s="9"/>
      <c r="J27" s="9"/>
    </row>
    <row r="28" spans="1:10" x14ac:dyDescent="0.2">
      <c r="A28" s="14">
        <v>12</v>
      </c>
      <c r="B28" s="15" t="s">
        <v>18</v>
      </c>
      <c r="C28" s="6"/>
      <c r="D28" s="6"/>
      <c r="E28" s="6"/>
      <c r="F28" s="6"/>
      <c r="G28" s="17">
        <f t="shared" si="1"/>
        <v>0</v>
      </c>
      <c r="H28" s="9"/>
      <c r="I28" s="9"/>
      <c r="J28" s="9"/>
    </row>
    <row r="29" spans="1:10" x14ac:dyDescent="0.2">
      <c r="A29" s="14">
        <v>13</v>
      </c>
      <c r="B29" s="15" t="s">
        <v>19</v>
      </c>
      <c r="C29" s="6"/>
      <c r="D29" s="6"/>
      <c r="E29" s="6"/>
      <c r="F29" s="6"/>
      <c r="G29" s="17">
        <f t="shared" si="1"/>
        <v>0</v>
      </c>
      <c r="H29" s="9"/>
      <c r="I29" s="9"/>
      <c r="J29" s="9"/>
    </row>
    <row r="30" spans="1:10" x14ac:dyDescent="0.2">
      <c r="A30" s="14">
        <v>14</v>
      </c>
      <c r="B30" s="15" t="s">
        <v>20</v>
      </c>
      <c r="C30" s="6"/>
      <c r="D30" s="6"/>
      <c r="E30" s="6"/>
      <c r="F30" s="6"/>
      <c r="G30" s="17">
        <f t="shared" si="1"/>
        <v>0</v>
      </c>
      <c r="H30" s="9"/>
      <c r="I30" s="9"/>
      <c r="J30" s="9"/>
    </row>
    <row r="31" spans="1:10" x14ac:dyDescent="0.2">
      <c r="A31" s="14">
        <v>19</v>
      </c>
      <c r="B31" s="15" t="s">
        <v>21</v>
      </c>
      <c r="C31" s="6"/>
      <c r="D31" s="6"/>
      <c r="E31" s="6"/>
      <c r="F31" s="6"/>
      <c r="G31" s="17">
        <f t="shared" si="1"/>
        <v>0</v>
      </c>
      <c r="H31" s="9"/>
      <c r="I31" s="9"/>
      <c r="J31" s="9"/>
    </row>
    <row r="32" spans="1:10" x14ac:dyDescent="0.2">
      <c r="A32" s="14"/>
      <c r="B32" s="21" t="s">
        <v>22</v>
      </c>
      <c r="C32" s="22"/>
      <c r="D32" s="22"/>
      <c r="E32" s="22"/>
      <c r="F32" s="22"/>
      <c r="G32" s="22"/>
      <c r="H32" s="9"/>
      <c r="I32" s="9"/>
      <c r="J32" s="9"/>
    </row>
    <row r="33" spans="1:10" x14ac:dyDescent="0.2">
      <c r="A33" s="14">
        <v>21</v>
      </c>
      <c r="B33" s="15" t="s">
        <v>23</v>
      </c>
      <c r="C33" s="6"/>
      <c r="D33" s="6"/>
      <c r="E33" s="6"/>
      <c r="F33" s="6"/>
      <c r="G33" s="17">
        <f t="shared" ref="G33:G41" si="2">SUM(C33:F33)</f>
        <v>0</v>
      </c>
      <c r="H33" s="9"/>
      <c r="I33" s="9"/>
      <c r="J33" s="9"/>
    </row>
    <row r="34" spans="1:10" x14ac:dyDescent="0.2">
      <c r="A34" s="14">
        <v>22</v>
      </c>
      <c r="B34" s="15" t="s">
        <v>24</v>
      </c>
      <c r="C34" s="6"/>
      <c r="D34" s="6"/>
      <c r="E34" s="6"/>
      <c r="F34" s="6"/>
      <c r="G34" s="17">
        <f t="shared" si="2"/>
        <v>0</v>
      </c>
      <c r="H34" s="9"/>
      <c r="I34" s="9"/>
      <c r="J34" s="9"/>
    </row>
    <row r="35" spans="1:10" x14ac:dyDescent="0.2">
      <c r="A35" s="14">
        <v>23</v>
      </c>
      <c r="B35" s="15" t="s">
        <v>25</v>
      </c>
      <c r="C35" s="6"/>
      <c r="D35" s="6"/>
      <c r="E35" s="6"/>
      <c r="F35" s="6"/>
      <c r="G35" s="17">
        <f t="shared" si="2"/>
        <v>0</v>
      </c>
      <c r="H35" s="9"/>
      <c r="I35" s="9"/>
      <c r="J35" s="9"/>
    </row>
    <row r="36" spans="1:10" x14ac:dyDescent="0.2">
      <c r="A36" s="14">
        <v>24</v>
      </c>
      <c r="B36" s="15" t="s">
        <v>26</v>
      </c>
      <c r="C36" s="6"/>
      <c r="D36" s="6"/>
      <c r="E36" s="6"/>
      <c r="F36" s="6"/>
      <c r="G36" s="17">
        <f t="shared" si="2"/>
        <v>0</v>
      </c>
      <c r="H36" s="9"/>
      <c r="I36" s="9"/>
      <c r="J36" s="9"/>
    </row>
    <row r="37" spans="1:10" x14ac:dyDescent="0.2">
      <c r="A37" s="14">
        <v>25</v>
      </c>
      <c r="B37" s="15" t="s">
        <v>20</v>
      </c>
      <c r="C37" s="6"/>
      <c r="D37" s="6"/>
      <c r="E37" s="6"/>
      <c r="F37" s="6"/>
      <c r="G37" s="17">
        <f t="shared" si="2"/>
        <v>0</v>
      </c>
      <c r="H37" s="9"/>
      <c r="I37" s="9"/>
      <c r="J37" s="9"/>
    </row>
    <row r="38" spans="1:10" x14ac:dyDescent="0.2">
      <c r="A38" s="14">
        <v>26</v>
      </c>
      <c r="B38" s="15" t="s">
        <v>27</v>
      </c>
      <c r="C38" s="6"/>
      <c r="D38" s="6"/>
      <c r="E38" s="6"/>
      <c r="F38" s="6"/>
      <c r="G38" s="17">
        <f t="shared" si="2"/>
        <v>0</v>
      </c>
      <c r="H38" s="9"/>
      <c r="I38" s="9"/>
      <c r="J38" s="9"/>
    </row>
    <row r="39" spans="1:10" x14ac:dyDescent="0.2">
      <c r="A39" s="14">
        <v>27</v>
      </c>
      <c r="B39" s="15" t="s">
        <v>28</v>
      </c>
      <c r="C39" s="6"/>
      <c r="D39" s="6"/>
      <c r="E39" s="6"/>
      <c r="F39" s="6"/>
      <c r="G39" s="17">
        <f t="shared" si="2"/>
        <v>0</v>
      </c>
      <c r="H39" s="9"/>
      <c r="I39" s="9"/>
      <c r="J39" s="9"/>
    </row>
    <row r="40" spans="1:10" x14ac:dyDescent="0.2">
      <c r="A40" s="14">
        <v>28</v>
      </c>
      <c r="B40" s="15" t="s">
        <v>29</v>
      </c>
      <c r="C40" s="6"/>
      <c r="D40" s="6"/>
      <c r="E40" s="6"/>
      <c r="F40" s="6"/>
      <c r="G40" s="17">
        <f t="shared" si="2"/>
        <v>0</v>
      </c>
      <c r="H40" s="9"/>
      <c r="I40" s="9"/>
      <c r="J40" s="9"/>
    </row>
    <row r="41" spans="1:10" x14ac:dyDescent="0.2">
      <c r="A41" s="14">
        <v>29</v>
      </c>
      <c r="B41" s="15" t="s">
        <v>30</v>
      </c>
      <c r="C41" s="6"/>
      <c r="D41" s="6"/>
      <c r="E41" s="6"/>
      <c r="F41" s="6"/>
      <c r="G41" s="17">
        <f t="shared" si="2"/>
        <v>0</v>
      </c>
      <c r="H41" s="9"/>
      <c r="I41" s="9"/>
      <c r="J41" s="9"/>
    </row>
    <row r="42" spans="1:10" x14ac:dyDescent="0.2">
      <c r="A42" s="14"/>
      <c r="B42" s="21" t="s">
        <v>31</v>
      </c>
      <c r="C42" s="22"/>
      <c r="D42" s="22"/>
      <c r="E42" s="22"/>
      <c r="F42" s="22"/>
      <c r="G42" s="22"/>
      <c r="H42" s="9"/>
      <c r="I42" s="9"/>
      <c r="J42" s="9"/>
    </row>
    <row r="43" spans="1:10" x14ac:dyDescent="0.2">
      <c r="A43" s="14">
        <v>30</v>
      </c>
      <c r="B43" s="15" t="s">
        <v>32</v>
      </c>
      <c r="C43" s="6"/>
      <c r="D43" s="6"/>
      <c r="E43" s="6"/>
      <c r="F43" s="6"/>
      <c r="G43" s="17">
        <f t="shared" ref="G43:G48" si="3">SUM(C43:F43)</f>
        <v>0</v>
      </c>
      <c r="H43" s="9"/>
      <c r="I43" s="9"/>
      <c r="J43" s="9"/>
    </row>
    <row r="44" spans="1:10" x14ac:dyDescent="0.2">
      <c r="A44" s="14">
        <v>40</v>
      </c>
      <c r="B44" s="15" t="s">
        <v>33</v>
      </c>
      <c r="C44" s="6"/>
      <c r="D44" s="6"/>
      <c r="E44" s="6"/>
      <c r="F44" s="6"/>
      <c r="G44" s="17">
        <f t="shared" si="3"/>
        <v>0</v>
      </c>
      <c r="H44" s="9"/>
      <c r="I44" s="9"/>
      <c r="J44" s="9"/>
    </row>
    <row r="45" spans="1:10" x14ac:dyDescent="0.2">
      <c r="A45" s="14">
        <v>50</v>
      </c>
      <c r="B45" s="15" t="s">
        <v>34</v>
      </c>
      <c r="C45" s="6"/>
      <c r="D45" s="6"/>
      <c r="E45" s="6"/>
      <c r="F45" s="6"/>
      <c r="G45" s="17">
        <f t="shared" si="3"/>
        <v>0</v>
      </c>
      <c r="H45" s="9"/>
      <c r="I45" s="9"/>
      <c r="J45" s="9"/>
    </row>
    <row r="46" spans="1:10" x14ac:dyDescent="0.2">
      <c r="A46" s="14">
        <v>61</v>
      </c>
      <c r="B46" s="15" t="s">
        <v>35</v>
      </c>
      <c r="C46" s="6"/>
      <c r="D46" s="6"/>
      <c r="E46" s="6"/>
      <c r="F46" s="6"/>
      <c r="G46" s="17">
        <f t="shared" si="3"/>
        <v>0</v>
      </c>
      <c r="H46" s="9"/>
      <c r="I46" s="9"/>
      <c r="J46" s="9"/>
    </row>
    <row r="47" spans="1:10" x14ac:dyDescent="0.2">
      <c r="A47" s="14">
        <v>62</v>
      </c>
      <c r="B47" s="15" t="s">
        <v>36</v>
      </c>
      <c r="C47" s="6"/>
      <c r="D47" s="6"/>
      <c r="E47" s="6"/>
      <c r="F47" s="6"/>
      <c r="G47" s="17">
        <f t="shared" si="3"/>
        <v>0</v>
      </c>
      <c r="H47" s="9"/>
      <c r="I47" s="9"/>
      <c r="J47" s="9"/>
    </row>
    <row r="48" spans="1:10" x14ac:dyDescent="0.2">
      <c r="A48" s="14">
        <v>69</v>
      </c>
      <c r="B48" s="15" t="s">
        <v>37</v>
      </c>
      <c r="C48" s="6"/>
      <c r="D48" s="6"/>
      <c r="E48" s="6"/>
      <c r="F48" s="6"/>
      <c r="G48" s="17">
        <f t="shared" si="3"/>
        <v>0</v>
      </c>
      <c r="H48" s="9"/>
      <c r="I48" s="9"/>
      <c r="J48" s="9"/>
    </row>
    <row r="49" spans="1:10" x14ac:dyDescent="0.2">
      <c r="A49" s="14"/>
      <c r="B49" s="15"/>
      <c r="C49" s="17"/>
      <c r="D49" s="17"/>
      <c r="E49" s="17"/>
      <c r="F49" s="17"/>
      <c r="G49" s="17"/>
      <c r="H49" s="9"/>
      <c r="I49" s="9"/>
      <c r="J49" s="9"/>
    </row>
    <row r="50" spans="1:10" x14ac:dyDescent="0.2">
      <c r="A50" s="25"/>
      <c r="B50" s="26"/>
      <c r="C50" s="16"/>
      <c r="D50" s="16"/>
      <c r="E50" s="16"/>
      <c r="F50" s="16"/>
      <c r="G50" s="16"/>
      <c r="H50" s="9"/>
      <c r="I50" s="9"/>
      <c r="J50" s="9"/>
    </row>
    <row r="51" spans="1:10" x14ac:dyDescent="0.2">
      <c r="A51" s="30" t="s">
        <v>323</v>
      </c>
      <c r="B51" s="50" t="s">
        <v>320</v>
      </c>
      <c r="C51" s="50"/>
      <c r="D51" s="50"/>
      <c r="E51" s="50"/>
      <c r="F51" s="50"/>
      <c r="G51" s="50"/>
      <c r="H51" s="50"/>
      <c r="I51" s="28"/>
      <c r="J51" s="28"/>
    </row>
    <row r="52" spans="1:10" x14ac:dyDescent="0.2">
      <c r="A52" s="14"/>
      <c r="B52" s="15"/>
      <c r="C52" s="56" t="s">
        <v>318</v>
      </c>
      <c r="D52" s="56"/>
      <c r="E52" s="56"/>
      <c r="F52" s="51" t="s">
        <v>38</v>
      </c>
      <c r="G52" s="51"/>
      <c r="H52" s="51"/>
      <c r="I52" s="9"/>
      <c r="J52" s="9"/>
    </row>
    <row r="53" spans="1:10" x14ac:dyDescent="0.2">
      <c r="A53" s="14"/>
      <c r="B53" s="15"/>
      <c r="C53" s="23" t="s">
        <v>353</v>
      </c>
      <c r="D53" s="19" t="s">
        <v>354</v>
      </c>
      <c r="E53" s="19" t="s">
        <v>10</v>
      </c>
      <c r="F53" s="43" t="s">
        <v>353</v>
      </c>
      <c r="G53" s="44" t="s">
        <v>354</v>
      </c>
      <c r="H53" s="19" t="s">
        <v>10</v>
      </c>
      <c r="I53" s="9"/>
      <c r="J53" s="9"/>
    </row>
    <row r="54" spans="1:10" x14ac:dyDescent="0.2">
      <c r="A54" s="14"/>
      <c r="B54" s="15"/>
      <c r="C54" s="34" t="s">
        <v>321</v>
      </c>
      <c r="D54" s="34" t="s">
        <v>321</v>
      </c>
      <c r="E54" s="34" t="s">
        <v>321</v>
      </c>
      <c r="F54" s="34" t="s">
        <v>321</v>
      </c>
      <c r="G54" s="34" t="s">
        <v>321</v>
      </c>
      <c r="H54" s="34" t="s">
        <v>321</v>
      </c>
      <c r="I54" s="9"/>
      <c r="J54" s="9"/>
    </row>
    <row r="55" spans="1:10" x14ac:dyDescent="0.2">
      <c r="A55" s="14"/>
      <c r="B55" s="20" t="s">
        <v>10</v>
      </c>
      <c r="C55" s="17">
        <f>SUM(C56:C67)</f>
        <v>0</v>
      </c>
      <c r="D55" s="17">
        <f t="shared" ref="D55:G55" si="4">SUM(D56:D67)</f>
        <v>0</v>
      </c>
      <c r="E55" s="17">
        <f>SUM(C55:D55)</f>
        <v>0</v>
      </c>
      <c r="F55" s="17">
        <f t="shared" si="4"/>
        <v>0</v>
      </c>
      <c r="G55" s="17">
        <f t="shared" si="4"/>
        <v>0</v>
      </c>
      <c r="H55" s="17">
        <f>SUM(F55:G55)</f>
        <v>0</v>
      </c>
      <c r="I55" s="9"/>
      <c r="J55" s="9"/>
    </row>
    <row r="56" spans="1:10" x14ac:dyDescent="0.2">
      <c r="A56" s="24">
        <v>1</v>
      </c>
      <c r="B56" s="15" t="s">
        <v>39</v>
      </c>
      <c r="C56" s="6"/>
      <c r="D56" s="6"/>
      <c r="E56" s="17">
        <f>SUM(C56:D56)</f>
        <v>0</v>
      </c>
      <c r="F56" s="6"/>
      <c r="G56" s="6"/>
      <c r="H56" s="17">
        <f>SUM(F56:G56)</f>
        <v>0</v>
      </c>
      <c r="I56" s="9"/>
      <c r="J56" s="9"/>
    </row>
    <row r="57" spans="1:10" x14ac:dyDescent="0.2">
      <c r="A57" s="24">
        <v>2</v>
      </c>
      <c r="B57" s="15" t="s">
        <v>40</v>
      </c>
      <c r="C57" s="6"/>
      <c r="D57" s="6"/>
      <c r="E57" s="17">
        <f t="shared" ref="E57:E67" si="5">SUM(C57:D57)</f>
        <v>0</v>
      </c>
      <c r="F57" s="6"/>
      <c r="G57" s="6"/>
      <c r="H57" s="17">
        <f t="shared" ref="H57:H67" si="6">SUM(F57:G57)</f>
        <v>0</v>
      </c>
      <c r="I57" s="9"/>
      <c r="J57" s="9"/>
    </row>
    <row r="58" spans="1:10" x14ac:dyDescent="0.2">
      <c r="A58" s="24">
        <v>3</v>
      </c>
      <c r="B58" s="15" t="s">
        <v>41</v>
      </c>
      <c r="C58" s="6"/>
      <c r="D58" s="6"/>
      <c r="E58" s="17">
        <f t="shared" si="5"/>
        <v>0</v>
      </c>
      <c r="F58" s="6"/>
      <c r="G58" s="6"/>
      <c r="H58" s="17">
        <f t="shared" si="6"/>
        <v>0</v>
      </c>
      <c r="I58" s="9"/>
      <c r="J58" s="9"/>
    </row>
    <row r="59" spans="1:10" x14ac:dyDescent="0.2">
      <c r="A59" s="24">
        <v>4</v>
      </c>
      <c r="B59" s="15" t="s">
        <v>42</v>
      </c>
      <c r="C59" s="6"/>
      <c r="D59" s="6"/>
      <c r="E59" s="17">
        <f t="shared" si="5"/>
        <v>0</v>
      </c>
      <c r="F59" s="6"/>
      <c r="G59" s="6"/>
      <c r="H59" s="17">
        <f t="shared" si="6"/>
        <v>0</v>
      </c>
      <c r="I59" s="9"/>
      <c r="J59" s="9"/>
    </row>
    <row r="60" spans="1:10" x14ac:dyDescent="0.2">
      <c r="A60" s="24">
        <v>5</v>
      </c>
      <c r="B60" s="15" t="s">
        <v>43</v>
      </c>
      <c r="C60" s="6"/>
      <c r="D60" s="6"/>
      <c r="E60" s="17">
        <f t="shared" si="5"/>
        <v>0</v>
      </c>
      <c r="F60" s="6"/>
      <c r="G60" s="6"/>
      <c r="H60" s="17">
        <f t="shared" si="6"/>
        <v>0</v>
      </c>
      <c r="I60" s="9"/>
      <c r="J60" s="9"/>
    </row>
    <row r="61" spans="1:10" x14ac:dyDescent="0.2">
      <c r="A61" s="24">
        <v>6</v>
      </c>
      <c r="B61" s="15" t="s">
        <v>44</v>
      </c>
      <c r="C61" s="6"/>
      <c r="D61" s="6"/>
      <c r="E61" s="17">
        <f t="shared" si="5"/>
        <v>0</v>
      </c>
      <c r="F61" s="6"/>
      <c r="G61" s="6"/>
      <c r="H61" s="17">
        <f t="shared" si="6"/>
        <v>0</v>
      </c>
      <c r="I61" s="9"/>
      <c r="J61" s="9"/>
    </row>
    <row r="62" spans="1:10" x14ac:dyDescent="0.2">
      <c r="A62" s="24">
        <v>7</v>
      </c>
      <c r="B62" s="15" t="s">
        <v>45</v>
      </c>
      <c r="C62" s="6"/>
      <c r="D62" s="6"/>
      <c r="E62" s="17">
        <f t="shared" si="5"/>
        <v>0</v>
      </c>
      <c r="F62" s="6"/>
      <c r="G62" s="6"/>
      <c r="H62" s="17">
        <f t="shared" si="6"/>
        <v>0</v>
      </c>
      <c r="I62" s="9"/>
      <c r="J62" s="9"/>
    </row>
    <row r="63" spans="1:10" x14ac:dyDescent="0.2">
      <c r="A63" s="24">
        <v>8</v>
      </c>
      <c r="B63" s="15" t="s">
        <v>46</v>
      </c>
      <c r="C63" s="6"/>
      <c r="D63" s="6"/>
      <c r="E63" s="17">
        <f t="shared" si="5"/>
        <v>0</v>
      </c>
      <c r="F63" s="6"/>
      <c r="G63" s="6"/>
      <c r="H63" s="17">
        <f t="shared" si="6"/>
        <v>0</v>
      </c>
      <c r="I63" s="9"/>
      <c r="J63" s="9"/>
    </row>
    <row r="64" spans="1:10" x14ac:dyDescent="0.2">
      <c r="A64" s="24">
        <v>9</v>
      </c>
      <c r="B64" s="15" t="s">
        <v>47</v>
      </c>
      <c r="C64" s="6"/>
      <c r="D64" s="6"/>
      <c r="E64" s="17">
        <f t="shared" si="5"/>
        <v>0</v>
      </c>
      <c r="F64" s="6"/>
      <c r="G64" s="6"/>
      <c r="H64" s="17">
        <f t="shared" si="6"/>
        <v>0</v>
      </c>
      <c r="I64" s="9"/>
      <c r="J64" s="9"/>
    </row>
    <row r="65" spans="1:10" x14ac:dyDescent="0.2">
      <c r="A65" s="24">
        <v>10</v>
      </c>
      <c r="B65" s="15" t="s">
        <v>48</v>
      </c>
      <c r="C65" s="6"/>
      <c r="D65" s="6"/>
      <c r="E65" s="17">
        <f t="shared" si="5"/>
        <v>0</v>
      </c>
      <c r="F65" s="6"/>
      <c r="G65" s="6"/>
      <c r="H65" s="17">
        <f t="shared" si="6"/>
        <v>0</v>
      </c>
      <c r="I65" s="9"/>
      <c r="J65" s="9"/>
    </row>
    <row r="66" spans="1:10" x14ac:dyDescent="0.2">
      <c r="A66" s="24">
        <v>11</v>
      </c>
      <c r="B66" s="15" t="s">
        <v>49</v>
      </c>
      <c r="C66" s="6"/>
      <c r="D66" s="6"/>
      <c r="E66" s="17">
        <f t="shared" si="5"/>
        <v>0</v>
      </c>
      <c r="F66" s="6"/>
      <c r="G66" s="6"/>
      <c r="H66" s="17">
        <f t="shared" si="6"/>
        <v>0</v>
      </c>
      <c r="I66" s="9"/>
      <c r="J66" s="9"/>
    </row>
    <row r="67" spans="1:10" x14ac:dyDescent="0.2">
      <c r="A67" s="24">
        <v>19</v>
      </c>
      <c r="B67" s="15" t="s">
        <v>50</v>
      </c>
      <c r="C67" s="6"/>
      <c r="D67" s="6"/>
      <c r="E67" s="17">
        <f t="shared" si="5"/>
        <v>0</v>
      </c>
      <c r="F67" s="6"/>
      <c r="G67" s="6"/>
      <c r="H67" s="17">
        <f t="shared" si="6"/>
        <v>0</v>
      </c>
      <c r="I67" s="9"/>
      <c r="J67" s="9"/>
    </row>
    <row r="68" spans="1:10" x14ac:dyDescent="0.2">
      <c r="A68" s="14"/>
      <c r="B68" s="15"/>
      <c r="C68" s="15"/>
      <c r="D68" s="15"/>
      <c r="E68" s="15"/>
      <c r="F68" s="15"/>
      <c r="G68" s="15"/>
      <c r="H68" s="15"/>
      <c r="I68" s="9"/>
      <c r="J68" s="9"/>
    </row>
    <row r="69" spans="1:10" s="35" customFormat="1" x14ac:dyDescent="0.2">
      <c r="A69" s="25"/>
      <c r="B69" s="26"/>
      <c r="C69" s="26"/>
      <c r="D69" s="26"/>
      <c r="E69" s="26"/>
      <c r="F69" s="26"/>
      <c r="G69" s="26"/>
      <c r="H69" s="26"/>
      <c r="I69" s="26"/>
      <c r="J69" s="26"/>
    </row>
    <row r="70" spans="1:10" x14ac:dyDescent="0.2">
      <c r="A70" s="30" t="s">
        <v>322</v>
      </c>
      <c r="B70" s="50" t="s">
        <v>326</v>
      </c>
      <c r="C70" s="50"/>
      <c r="D70" s="50"/>
      <c r="E70" s="37"/>
      <c r="F70" s="37"/>
      <c r="G70" s="37"/>
      <c r="H70" s="37"/>
      <c r="I70" s="37"/>
      <c r="J70" s="28"/>
    </row>
    <row r="71" spans="1:10" x14ac:dyDescent="0.2">
      <c r="A71" s="29"/>
      <c r="B71" s="15" t="s">
        <v>327</v>
      </c>
      <c r="C71" s="36"/>
      <c r="D71" s="15"/>
      <c r="E71" s="26"/>
      <c r="F71" s="26"/>
      <c r="G71" s="26"/>
      <c r="H71" s="26"/>
      <c r="I71" s="9"/>
      <c r="J71" s="9"/>
    </row>
    <row r="72" spans="1:10" x14ac:dyDescent="0.2">
      <c r="A72" s="29"/>
      <c r="B72" s="15"/>
      <c r="C72" s="15"/>
      <c r="D72" s="15"/>
      <c r="E72" s="26"/>
      <c r="F72" s="26"/>
      <c r="G72" s="26"/>
      <c r="H72" s="26"/>
      <c r="I72" s="9"/>
      <c r="J72" s="9"/>
    </row>
    <row r="73" spans="1:10" x14ac:dyDescent="0.2">
      <c r="A73" s="29"/>
      <c r="B73" s="21" t="s">
        <v>328</v>
      </c>
      <c r="C73" s="15"/>
      <c r="D73" s="15"/>
      <c r="E73" s="26"/>
      <c r="F73" s="26"/>
      <c r="G73" s="26"/>
      <c r="H73" s="26"/>
      <c r="I73" s="9"/>
      <c r="J73" s="9"/>
    </row>
    <row r="74" spans="1:10" x14ac:dyDescent="0.2">
      <c r="A74" s="29"/>
      <c r="B74" s="15" t="s">
        <v>329</v>
      </c>
      <c r="C74" s="36"/>
      <c r="D74" s="15"/>
      <c r="E74" s="26"/>
      <c r="F74" s="26"/>
      <c r="G74" s="26"/>
      <c r="H74" s="26"/>
      <c r="I74" s="9"/>
      <c r="J74" s="9"/>
    </row>
    <row r="75" spans="1:10" x14ac:dyDescent="0.2">
      <c r="A75" s="29"/>
      <c r="B75" s="15" t="s">
        <v>330</v>
      </c>
      <c r="C75" s="36"/>
      <c r="D75" s="15"/>
      <c r="E75" s="26"/>
      <c r="F75" s="26"/>
      <c r="G75" s="26"/>
      <c r="H75" s="26"/>
      <c r="I75" s="9"/>
      <c r="J75" s="9"/>
    </row>
    <row r="76" spans="1:10" x14ac:dyDescent="0.2">
      <c r="A76" s="29"/>
      <c r="B76" s="15" t="s">
        <v>331</v>
      </c>
      <c r="C76" s="36"/>
      <c r="D76" s="15"/>
      <c r="E76" s="26"/>
      <c r="F76" s="26"/>
      <c r="G76" s="26"/>
      <c r="H76" s="26"/>
      <c r="I76" s="9"/>
      <c r="J76" s="9"/>
    </row>
    <row r="77" spans="1:10" x14ac:dyDescent="0.2">
      <c r="A77" s="29"/>
      <c r="B77" s="15"/>
      <c r="C77" s="15"/>
      <c r="D77" s="15"/>
      <c r="E77" s="26"/>
      <c r="F77" s="26"/>
      <c r="G77" s="26"/>
      <c r="H77" s="26"/>
      <c r="I77" s="9"/>
      <c r="J77" s="9"/>
    </row>
    <row r="78" spans="1:10" x14ac:dyDescent="0.2">
      <c r="A78" s="8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">
      <c r="A79" s="15"/>
      <c r="B79" s="50" t="s">
        <v>359</v>
      </c>
      <c r="C79" s="50"/>
      <c r="D79" s="50"/>
      <c r="E79" s="15"/>
      <c r="F79" s="15"/>
      <c r="G79" s="15"/>
      <c r="H79" s="15"/>
      <c r="I79" s="9"/>
      <c r="J79" s="9"/>
    </row>
    <row r="80" spans="1:10" x14ac:dyDescent="0.2">
      <c r="A80" s="15"/>
      <c r="B80" s="49"/>
      <c r="C80" s="49"/>
      <c r="D80" s="49"/>
      <c r="E80" s="49"/>
      <c r="F80" s="49"/>
      <c r="G80" s="49"/>
      <c r="H80" s="15"/>
      <c r="I80" s="9"/>
      <c r="J80" s="9"/>
    </row>
    <row r="81" spans="1:10" x14ac:dyDescent="0.2">
      <c r="A81" s="15"/>
      <c r="B81" s="15"/>
      <c r="C81" s="15"/>
      <c r="D81" s="15"/>
      <c r="E81" s="15"/>
      <c r="F81" s="15"/>
      <c r="G81" s="15"/>
      <c r="H81" s="15"/>
      <c r="I81" s="9"/>
      <c r="J81" s="9"/>
    </row>
    <row r="82" spans="1:10" x14ac:dyDescent="0.2">
      <c r="A82" s="8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2">
      <c r="A83" s="11"/>
      <c r="B83" s="50" t="s">
        <v>56</v>
      </c>
      <c r="C83" s="50"/>
      <c r="D83" s="50"/>
      <c r="E83" s="50"/>
      <c r="F83" s="50"/>
      <c r="G83" s="50"/>
      <c r="H83" s="50"/>
      <c r="I83" s="28"/>
      <c r="J83" s="28"/>
    </row>
    <row r="84" spans="1:10" x14ac:dyDescent="0.2">
      <c r="A84" s="32">
        <f>ABS(C55-D25)</f>
        <v>0</v>
      </c>
      <c r="B84" s="55" t="s">
        <v>355</v>
      </c>
      <c r="C84" s="55"/>
      <c r="D84" s="55"/>
      <c r="E84" s="55"/>
      <c r="F84" s="5" t="str">
        <f>IF(C55=D25,"I orden","Der er en uoverensstemmelse")</f>
        <v>I orden</v>
      </c>
      <c r="G84" s="5"/>
      <c r="H84" s="5"/>
    </row>
    <row r="85" spans="1:10" x14ac:dyDescent="0.2">
      <c r="A85" s="32">
        <f>ABS(D55-F25)</f>
        <v>0</v>
      </c>
      <c r="B85" s="55" t="s">
        <v>357</v>
      </c>
      <c r="C85" s="55"/>
      <c r="D85" s="55"/>
      <c r="E85" s="55"/>
      <c r="F85" s="5" t="str">
        <f>IF(D55=F25,"I orden","Der er en uoverensstemmelse")</f>
        <v>I orden</v>
      </c>
      <c r="G85" s="5"/>
      <c r="H85" s="5"/>
    </row>
    <row r="86" spans="1:10" x14ac:dyDescent="0.2">
      <c r="A86" s="32">
        <f>ABS(F55-SUM(D27:D31))</f>
        <v>0</v>
      </c>
      <c r="B86" s="4" t="s">
        <v>356</v>
      </c>
      <c r="C86" s="4"/>
      <c r="D86" s="4"/>
      <c r="E86" s="4"/>
      <c r="F86" s="5" t="str">
        <f>IF(F55=SUM(D27:D31),"I orden","Der er en uoverensstemmelse")</f>
        <v>I orden</v>
      </c>
      <c r="G86" s="5"/>
      <c r="H86" s="5"/>
    </row>
    <row r="87" spans="1:10" x14ac:dyDescent="0.2">
      <c r="A87" s="32">
        <f>ABS(G55-SUM(F27:F31))</f>
        <v>0</v>
      </c>
      <c r="B87" s="4" t="s">
        <v>358</v>
      </c>
      <c r="C87" s="5"/>
      <c r="D87" s="5"/>
      <c r="E87" s="5"/>
      <c r="F87" s="5" t="str">
        <f>IF(G55=SUM(F27:F31),"I orden","Der er en uoverensstemmelse")</f>
        <v>I orden</v>
      </c>
      <c r="G87" s="5"/>
      <c r="H87" s="5"/>
    </row>
    <row r="88" spans="1:10" x14ac:dyDescent="0.2">
      <c r="A88" s="33">
        <f>MIN(C56-F56,C57-F57,C58-F58,C59-F59,C60-F60,C61-F61,C62-F62,C63-F63,C64-F64,C65-F65,C66-F66,C67-F67,D56-G56,D57-G57,D58-G58,D59-G59,D60-G60,D61-G61,D62-G62,D63-G63,D64-G64,D65-G65,D66-G66,D67-G67)</f>
        <v>0</v>
      </c>
      <c r="B88" s="4" t="s">
        <v>317</v>
      </c>
      <c r="C88" s="5"/>
      <c r="D88" s="5"/>
      <c r="E88" s="5"/>
      <c r="F88" s="5" t="str">
        <f>IF(MIN(C56-F56,C57-F57,C58-F58,C59-F59,C60-F60,C61-F61,C62-F62,C63-F63,C64-F64,C65-F65,C66-F66,C67-F67,D56-G56,D57-G57,D58-G58,D59-G59,D60-G60,D61-G61,D62-G62,D63-G63,D64-G64,D65-G65,D66-G66,D67-G67)&gt;=0,"I orden","Der er en uoverensstemmelse")</f>
        <v>I orden</v>
      </c>
      <c r="G88" s="5"/>
      <c r="H88" s="5"/>
    </row>
    <row r="89" spans="1:10" x14ac:dyDescent="0.2">
      <c r="A89" s="33">
        <f>IF(J18=0,IF(G25=0,1,0),IF(G25=0,0,1))</f>
        <v>1</v>
      </c>
      <c r="B89" s="31" t="s">
        <v>333</v>
      </c>
      <c r="C89" s="5"/>
      <c r="D89" s="5"/>
      <c r="E89" s="5"/>
      <c r="F89" s="5" t="str">
        <f>IF(J18=0,IF(G25=0,"I orden","Der er en uoverensstemmelse"),IF(G25&gt;0,"I orden","Der er en uoverensstemmelse"))</f>
        <v>I orden</v>
      </c>
      <c r="G89" s="5"/>
      <c r="H89" s="5"/>
    </row>
    <row r="90" spans="1:10" x14ac:dyDescent="0.2">
      <c r="A90" s="4"/>
      <c r="B90" s="5"/>
      <c r="C90" s="5"/>
      <c r="D90" s="5"/>
      <c r="E90" s="5"/>
      <c r="F90" s="5"/>
      <c r="G90" s="5"/>
      <c r="H90" s="5"/>
    </row>
  </sheetData>
  <mergeCells count="25">
    <mergeCell ref="A1:C1"/>
    <mergeCell ref="A2:C2"/>
    <mergeCell ref="A3:C3"/>
    <mergeCell ref="B83:H83"/>
    <mergeCell ref="B85:E85"/>
    <mergeCell ref="B84:E84"/>
    <mergeCell ref="C52:E52"/>
    <mergeCell ref="F52:H52"/>
    <mergeCell ref="B70:D70"/>
    <mergeCell ref="B51:H51"/>
    <mergeCell ref="C11:I11"/>
    <mergeCell ref="C12:I12"/>
    <mergeCell ref="C13:I13"/>
    <mergeCell ref="C8:D8"/>
    <mergeCell ref="A4:J4"/>
    <mergeCell ref="B16:J16"/>
    <mergeCell ref="B80:G80"/>
    <mergeCell ref="B79:D79"/>
    <mergeCell ref="C22:D22"/>
    <mergeCell ref="E22:F22"/>
    <mergeCell ref="A5:J5"/>
    <mergeCell ref="C9:I9"/>
    <mergeCell ref="B7:J7"/>
    <mergeCell ref="B21:G21"/>
    <mergeCell ref="G8:I8"/>
  </mergeCells>
  <conditionalFormatting sqref="D25">
    <cfRule type="cellIs" dxfId="10" priority="18" stopIfTrue="1" operator="notEqual">
      <formula>$C$55</formula>
    </cfRule>
  </conditionalFormatting>
  <conditionalFormatting sqref="C55">
    <cfRule type="cellIs" dxfId="9" priority="17" stopIfTrue="1" operator="notEqual">
      <formula>$D$25</formula>
    </cfRule>
  </conditionalFormatting>
  <conditionalFormatting sqref="F25">
    <cfRule type="cellIs" dxfId="8" priority="16" stopIfTrue="1" operator="notEqual">
      <formula>$D$55</formula>
    </cfRule>
  </conditionalFormatting>
  <conditionalFormatting sqref="D55">
    <cfRule type="cellIs" dxfId="7" priority="15" stopIfTrue="1" operator="notEqual">
      <formula>$F$25</formula>
    </cfRule>
  </conditionalFormatting>
  <conditionalFormatting sqref="A84:A87">
    <cfRule type="iconSet" priority="12">
      <iconSet iconSet="3Symbols2" reverse="1">
        <cfvo type="percent" val="0"/>
        <cfvo type="num" val="1"/>
        <cfvo type="num" val="2"/>
      </iconSet>
    </cfRule>
  </conditionalFormatting>
  <conditionalFormatting sqref="F55">
    <cfRule type="cellIs" dxfId="6" priority="10" stopIfTrue="1" operator="notEqual">
      <formula>SUM($D$27:$D$31)</formula>
    </cfRule>
  </conditionalFormatting>
  <conditionalFormatting sqref="G55">
    <cfRule type="cellIs" dxfId="5" priority="9" stopIfTrue="1" operator="notEqual">
      <formula>SUM($F$27:$F$31)</formula>
    </cfRule>
  </conditionalFormatting>
  <conditionalFormatting sqref="F56:G67">
    <cfRule type="cellIs" dxfId="4" priority="8" stopIfTrue="1" operator="greaterThan">
      <formula>C56</formula>
    </cfRule>
  </conditionalFormatting>
  <conditionalFormatting sqref="D27:D31">
    <cfRule type="expression" dxfId="3" priority="6" stopIfTrue="1">
      <formula>SUM($D$27:$D$31)&lt;&gt;$F$55</formula>
    </cfRule>
  </conditionalFormatting>
  <conditionalFormatting sqref="F27:F31">
    <cfRule type="expression" dxfId="2" priority="5" stopIfTrue="1">
      <formula>SUM($F$27:$F$31)&lt;&gt;$G$55</formula>
    </cfRule>
  </conditionalFormatting>
  <conditionalFormatting sqref="J18 G25">
    <cfRule type="expression" dxfId="1" priority="2">
      <formula>($J$18+$G$25)=$G$25</formula>
    </cfRule>
    <cfRule type="expression" dxfId="0" priority="3">
      <formula>($J$18+$G$25)=$J$18</formula>
    </cfRule>
  </conditionalFormatting>
  <conditionalFormatting sqref="A89">
    <cfRule type="iconSet" priority="1">
      <iconSet iconSet="3Symbols2">
        <cfvo type="percent" val="0"/>
        <cfvo type="num" val="0" gte="0"/>
        <cfvo type="num" val="1"/>
      </iconSet>
    </cfRule>
  </conditionalFormatting>
  <hyperlinks>
    <hyperlink ref="A2:C2" r:id="rId1" display="Upload det udfyldte regneark på: www.dst.dk/skibmh"/>
    <hyperlink ref="A1:C1" location="'Quick guide'!A1" display="Quickguide til upload"/>
    <hyperlink ref="A3" r:id="rId2" location="_Type2"/>
  </hyperlinks>
  <pageMargins left="0.78740157480314965" right="0.19685039370078741" top="0.98425196850393704" bottom="0.59055118110236227" header="0.51181102362204722" footer="0.51181102362204722"/>
  <pageSetup paperSize="9" orientation="portrait" r:id="rId3"/>
  <headerFooter alignWithMargins="0"/>
  <ignoredErrors>
    <ignoredError sqref="F86 E5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F9594DFC-5751-474B-9FAE-999277D7408D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" iconId="1"/>
              <x14:cfIcon iconSet="3Symbols2" iconId="2"/>
            </x14:iconSet>
          </x14:cfRule>
          <xm:sqref>A88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'Ark2'!$A:$A</xm:f>
          </x14:formula1>
          <xm:sqref>C8:D8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workbookViewId="0"/>
  </sheetViews>
  <sheetFormatPr defaultRowHeight="12.75" x14ac:dyDescent="0.2"/>
  <cols>
    <col min="1" max="1" width="16.1640625" style="38" bestFit="1" customWidth="1"/>
    <col min="2" max="2" width="47.6640625" style="38" bestFit="1" customWidth="1"/>
    <col min="3" max="3" width="3.1640625" style="38" bestFit="1" customWidth="1"/>
    <col min="4" max="16384" width="9.33203125" style="38"/>
  </cols>
  <sheetData>
    <row r="1" spans="1:8" x14ac:dyDescent="0.2">
      <c r="A1" s="38" t="s">
        <v>316</v>
      </c>
      <c r="B1" s="38" t="str">
        <f>""</f>
        <v/>
      </c>
      <c r="H1" s="38" t="str">
        <f>""</f>
        <v/>
      </c>
    </row>
    <row r="2" spans="1:8" x14ac:dyDescent="0.2">
      <c r="A2" t="s">
        <v>57</v>
      </c>
      <c r="B2" t="s">
        <v>58</v>
      </c>
      <c r="C2" t="s">
        <v>59</v>
      </c>
      <c r="G2" s="39" t="s">
        <v>110</v>
      </c>
      <c r="H2" s="38" t="s">
        <v>39</v>
      </c>
    </row>
    <row r="3" spans="1:8" x14ac:dyDescent="0.2">
      <c r="A3" t="s">
        <v>60</v>
      </c>
      <c r="B3" t="s">
        <v>61</v>
      </c>
      <c r="C3" t="s">
        <v>62</v>
      </c>
      <c r="G3" s="39" t="s">
        <v>92</v>
      </c>
      <c r="H3" s="38" t="s">
        <v>40</v>
      </c>
    </row>
    <row r="4" spans="1:8" x14ac:dyDescent="0.2">
      <c r="A4" t="s">
        <v>63</v>
      </c>
      <c r="B4" t="s">
        <v>64</v>
      </c>
      <c r="C4" t="s">
        <v>65</v>
      </c>
      <c r="G4" s="39" t="s">
        <v>162</v>
      </c>
      <c r="H4" s="38" t="s">
        <v>41</v>
      </c>
    </row>
    <row r="5" spans="1:8" x14ac:dyDescent="0.2">
      <c r="A5" t="s">
        <v>66</v>
      </c>
      <c r="B5" t="s">
        <v>67</v>
      </c>
      <c r="C5" t="s">
        <v>62</v>
      </c>
      <c r="G5" s="39" t="s">
        <v>173</v>
      </c>
      <c r="H5" s="38" t="s">
        <v>42</v>
      </c>
    </row>
    <row r="6" spans="1:8" x14ac:dyDescent="0.2">
      <c r="A6" t="s">
        <v>68</v>
      </c>
      <c r="B6" t="s">
        <v>69</v>
      </c>
      <c r="C6" t="s">
        <v>70</v>
      </c>
      <c r="G6" s="39" t="s">
        <v>190</v>
      </c>
      <c r="H6" s="38" t="s">
        <v>43</v>
      </c>
    </row>
    <row r="7" spans="1:8" x14ac:dyDescent="0.2">
      <c r="A7" t="s">
        <v>338</v>
      </c>
      <c r="B7" t="s">
        <v>341</v>
      </c>
      <c r="C7" t="s">
        <v>70</v>
      </c>
      <c r="G7" s="39" t="s">
        <v>70</v>
      </c>
      <c r="H7" s="38" t="s">
        <v>44</v>
      </c>
    </row>
    <row r="8" spans="1:8" x14ac:dyDescent="0.2">
      <c r="A8" t="s">
        <v>71</v>
      </c>
      <c r="B8" t="s">
        <v>72</v>
      </c>
      <c r="C8" t="s">
        <v>65</v>
      </c>
      <c r="G8" s="39" t="s">
        <v>77</v>
      </c>
      <c r="H8" s="38" t="s">
        <v>45</v>
      </c>
    </row>
    <row r="9" spans="1:8" x14ac:dyDescent="0.2">
      <c r="A9" t="s">
        <v>73</v>
      </c>
      <c r="B9" t="s">
        <v>74</v>
      </c>
      <c r="C9" t="s">
        <v>59</v>
      </c>
      <c r="G9" s="39" t="s">
        <v>59</v>
      </c>
      <c r="H9" s="38" t="s">
        <v>46</v>
      </c>
    </row>
    <row r="10" spans="1:8" x14ac:dyDescent="0.2">
      <c r="A10" t="s">
        <v>75</v>
      </c>
      <c r="B10" t="s">
        <v>76</v>
      </c>
      <c r="C10" t="s">
        <v>77</v>
      </c>
      <c r="G10" s="39" t="s">
        <v>107</v>
      </c>
      <c r="H10" s="38" t="s">
        <v>47</v>
      </c>
    </row>
    <row r="11" spans="1:8" x14ac:dyDescent="0.2">
      <c r="A11" t="s">
        <v>78</v>
      </c>
      <c r="B11" t="s">
        <v>79</v>
      </c>
      <c r="C11" t="s">
        <v>59</v>
      </c>
      <c r="G11" s="39" t="s">
        <v>65</v>
      </c>
      <c r="H11" s="38" t="s">
        <v>48</v>
      </c>
    </row>
    <row r="12" spans="1:8" x14ac:dyDescent="0.2">
      <c r="A12" t="s">
        <v>80</v>
      </c>
      <c r="B12" t="s">
        <v>81</v>
      </c>
      <c r="C12" t="s">
        <v>62</v>
      </c>
      <c r="G12" s="39" t="s">
        <v>62</v>
      </c>
      <c r="H12" s="38" t="s">
        <v>49</v>
      </c>
    </row>
    <row r="13" spans="1:8" x14ac:dyDescent="0.2">
      <c r="A13" t="s">
        <v>82</v>
      </c>
      <c r="B13" t="s">
        <v>83</v>
      </c>
      <c r="C13" t="s">
        <v>70</v>
      </c>
    </row>
    <row r="14" spans="1:8" x14ac:dyDescent="0.2">
      <c r="A14" t="s">
        <v>84</v>
      </c>
      <c r="B14" t="s">
        <v>85</v>
      </c>
      <c r="C14" t="s">
        <v>77</v>
      </c>
    </row>
    <row r="15" spans="1:8" x14ac:dyDescent="0.2">
      <c r="A15" t="s">
        <v>86</v>
      </c>
      <c r="B15" t="s">
        <v>87</v>
      </c>
      <c r="C15" t="s">
        <v>70</v>
      </c>
    </row>
    <row r="16" spans="1:8" x14ac:dyDescent="0.2">
      <c r="A16" t="s">
        <v>88</v>
      </c>
      <c r="B16" t="s">
        <v>89</v>
      </c>
      <c r="C16" t="s">
        <v>59</v>
      </c>
    </row>
    <row r="17" spans="1:3" x14ac:dyDescent="0.2">
      <c r="A17" t="s">
        <v>90</v>
      </c>
      <c r="B17" t="s">
        <v>91</v>
      </c>
      <c r="C17" t="s">
        <v>92</v>
      </c>
    </row>
    <row r="18" spans="1:3" x14ac:dyDescent="0.2">
      <c r="A18" t="s">
        <v>93</v>
      </c>
      <c r="B18" t="s">
        <v>94</v>
      </c>
      <c r="C18" t="s">
        <v>77</v>
      </c>
    </row>
    <row r="19" spans="1:3" x14ac:dyDescent="0.2">
      <c r="A19" t="s">
        <v>362</v>
      </c>
      <c r="B19" t="s">
        <v>361</v>
      </c>
      <c r="C19" t="s">
        <v>59</v>
      </c>
    </row>
    <row r="20" spans="1:3" x14ac:dyDescent="0.2">
      <c r="A20" t="s">
        <v>95</v>
      </c>
      <c r="B20" t="s">
        <v>96</v>
      </c>
      <c r="C20" t="s">
        <v>70</v>
      </c>
    </row>
    <row r="21" spans="1:3" x14ac:dyDescent="0.2">
      <c r="A21" t="s">
        <v>97</v>
      </c>
      <c r="B21" t="s">
        <v>98</v>
      </c>
      <c r="C21" t="s">
        <v>77</v>
      </c>
    </row>
    <row r="22" spans="1:3" x14ac:dyDescent="0.2">
      <c r="A22" t="s">
        <v>99</v>
      </c>
      <c r="B22" t="s">
        <v>100</v>
      </c>
      <c r="C22" t="s">
        <v>59</v>
      </c>
    </row>
    <row r="23" spans="1:3" x14ac:dyDescent="0.2">
      <c r="A23" t="s">
        <v>101</v>
      </c>
      <c r="B23" t="s">
        <v>102</v>
      </c>
      <c r="C23" t="s">
        <v>70</v>
      </c>
    </row>
    <row r="24" spans="1:3" x14ac:dyDescent="0.2">
      <c r="A24" t="s">
        <v>103</v>
      </c>
      <c r="B24" t="s">
        <v>104</v>
      </c>
      <c r="C24" t="s">
        <v>77</v>
      </c>
    </row>
    <row r="25" spans="1:3" x14ac:dyDescent="0.2">
      <c r="A25" t="s">
        <v>105</v>
      </c>
      <c r="B25" t="s">
        <v>106</v>
      </c>
      <c r="C25" t="s">
        <v>107</v>
      </c>
    </row>
    <row r="26" spans="1:3" x14ac:dyDescent="0.2">
      <c r="A26" t="s">
        <v>364</v>
      </c>
      <c r="B26" t="s">
        <v>363</v>
      </c>
      <c r="C26" t="s">
        <v>59</v>
      </c>
    </row>
    <row r="27" spans="1:3" x14ac:dyDescent="0.2">
      <c r="A27" t="s">
        <v>108</v>
      </c>
      <c r="B27" t="s">
        <v>109</v>
      </c>
      <c r="C27" t="s">
        <v>110</v>
      </c>
    </row>
    <row r="28" spans="1:3" x14ac:dyDescent="0.2">
      <c r="A28" t="s">
        <v>366</v>
      </c>
      <c r="B28" t="s">
        <v>365</v>
      </c>
      <c r="C28" t="s">
        <v>173</v>
      </c>
    </row>
    <row r="29" spans="1:3" x14ac:dyDescent="0.2">
      <c r="A29" t="s">
        <v>111</v>
      </c>
      <c r="B29" t="s">
        <v>112</v>
      </c>
      <c r="C29" t="s">
        <v>62</v>
      </c>
    </row>
    <row r="30" spans="1:3" x14ac:dyDescent="0.2">
      <c r="A30" t="s">
        <v>383</v>
      </c>
      <c r="B30" t="s">
        <v>382</v>
      </c>
      <c r="C30" t="s">
        <v>110</v>
      </c>
    </row>
    <row r="31" spans="1:3" x14ac:dyDescent="0.2">
      <c r="A31" t="s">
        <v>113</v>
      </c>
      <c r="B31" t="s">
        <v>114</v>
      </c>
      <c r="C31" t="s">
        <v>59</v>
      </c>
    </row>
    <row r="32" spans="1:3" x14ac:dyDescent="0.2">
      <c r="A32" t="s">
        <v>115</v>
      </c>
      <c r="B32" t="s">
        <v>116</v>
      </c>
      <c r="C32" t="s">
        <v>65</v>
      </c>
    </row>
    <row r="33" spans="1:3" x14ac:dyDescent="0.2">
      <c r="A33" t="s">
        <v>117</v>
      </c>
      <c r="B33" t="s">
        <v>118</v>
      </c>
      <c r="C33" t="s">
        <v>65</v>
      </c>
    </row>
    <row r="34" spans="1:3" x14ac:dyDescent="0.2">
      <c r="A34" t="s">
        <v>119</v>
      </c>
      <c r="B34" t="s">
        <v>120</v>
      </c>
      <c r="C34" t="s">
        <v>62</v>
      </c>
    </row>
    <row r="35" spans="1:3" x14ac:dyDescent="0.2">
      <c r="A35" t="s">
        <v>339</v>
      </c>
      <c r="B35" t="s">
        <v>342</v>
      </c>
      <c r="C35" t="s">
        <v>59</v>
      </c>
    </row>
    <row r="36" spans="1:3" x14ac:dyDescent="0.2">
      <c r="A36" t="s">
        <v>344</v>
      </c>
      <c r="B36" t="s">
        <v>343</v>
      </c>
      <c r="C36" t="s">
        <v>59</v>
      </c>
    </row>
    <row r="37" spans="1:3" x14ac:dyDescent="0.2">
      <c r="A37" t="s">
        <v>121</v>
      </c>
      <c r="B37" t="s">
        <v>122</v>
      </c>
      <c r="C37" t="s">
        <v>59</v>
      </c>
    </row>
    <row r="38" spans="1:3" x14ac:dyDescent="0.2">
      <c r="A38" t="s">
        <v>123</v>
      </c>
      <c r="B38" t="s">
        <v>124</v>
      </c>
      <c r="C38" t="s">
        <v>77</v>
      </c>
    </row>
    <row r="39" spans="1:3" x14ac:dyDescent="0.2">
      <c r="A39" t="s">
        <v>125</v>
      </c>
      <c r="B39" t="s">
        <v>126</v>
      </c>
      <c r="C39" t="s">
        <v>70</v>
      </c>
    </row>
    <row r="40" spans="1:3" x14ac:dyDescent="0.2">
      <c r="A40" t="s">
        <v>127</v>
      </c>
      <c r="B40" t="s">
        <v>128</v>
      </c>
      <c r="C40" t="s">
        <v>62</v>
      </c>
    </row>
    <row r="41" spans="1:3" x14ac:dyDescent="0.2">
      <c r="A41" t="s">
        <v>346</v>
      </c>
      <c r="B41" t="s">
        <v>345</v>
      </c>
      <c r="C41" t="s">
        <v>162</v>
      </c>
    </row>
    <row r="42" spans="1:3" x14ac:dyDescent="0.2">
      <c r="A42" t="s">
        <v>129</v>
      </c>
      <c r="B42" t="s">
        <v>130</v>
      </c>
      <c r="C42" t="s">
        <v>70</v>
      </c>
    </row>
    <row r="43" spans="1:3" x14ac:dyDescent="0.2">
      <c r="A43" t="s">
        <v>131</v>
      </c>
      <c r="B43" t="s">
        <v>132</v>
      </c>
      <c r="C43" t="s">
        <v>62</v>
      </c>
    </row>
    <row r="44" spans="1:3" x14ac:dyDescent="0.2">
      <c r="A44" t="s">
        <v>133</v>
      </c>
      <c r="B44" t="s">
        <v>134</v>
      </c>
      <c r="C44" t="s">
        <v>70</v>
      </c>
    </row>
    <row r="45" spans="1:3" x14ac:dyDescent="0.2">
      <c r="A45" t="s">
        <v>135</v>
      </c>
      <c r="B45" t="s">
        <v>136</v>
      </c>
      <c r="C45" t="s">
        <v>59</v>
      </c>
    </row>
    <row r="46" spans="1:3" x14ac:dyDescent="0.2">
      <c r="A46" t="s">
        <v>2</v>
      </c>
      <c r="B46" t="s">
        <v>137</v>
      </c>
      <c r="C46" t="s">
        <v>107</v>
      </c>
    </row>
    <row r="47" spans="1:3" x14ac:dyDescent="0.2">
      <c r="A47" t="s">
        <v>138</v>
      </c>
      <c r="B47" t="s">
        <v>139</v>
      </c>
      <c r="C47" t="s">
        <v>59</v>
      </c>
    </row>
    <row r="48" spans="1:3" x14ac:dyDescent="0.2">
      <c r="A48" t="s">
        <v>368</v>
      </c>
      <c r="B48" t="s">
        <v>367</v>
      </c>
      <c r="C48" t="s">
        <v>173</v>
      </c>
    </row>
    <row r="49" spans="1:3" x14ac:dyDescent="0.2">
      <c r="A49" t="s">
        <v>140</v>
      </c>
      <c r="B49" t="s">
        <v>141</v>
      </c>
      <c r="C49" t="s">
        <v>70</v>
      </c>
    </row>
    <row r="50" spans="1:3" x14ac:dyDescent="0.2">
      <c r="A50" t="s">
        <v>142</v>
      </c>
      <c r="B50" t="s">
        <v>143</v>
      </c>
      <c r="C50" t="s">
        <v>70</v>
      </c>
    </row>
    <row r="51" spans="1:3" x14ac:dyDescent="0.2">
      <c r="A51" t="s">
        <v>144</v>
      </c>
      <c r="B51" t="s">
        <v>145</v>
      </c>
      <c r="C51" t="s">
        <v>65</v>
      </c>
    </row>
    <row r="52" spans="1:3" x14ac:dyDescent="0.2">
      <c r="A52" t="s">
        <v>360</v>
      </c>
      <c r="B52" t="s">
        <v>384</v>
      </c>
      <c r="C52" t="s">
        <v>65</v>
      </c>
    </row>
    <row r="53" spans="1:3" x14ac:dyDescent="0.2">
      <c r="A53" t="s">
        <v>146</v>
      </c>
      <c r="B53" t="s">
        <v>147</v>
      </c>
      <c r="C53" t="s">
        <v>59</v>
      </c>
    </row>
    <row r="54" spans="1:3" x14ac:dyDescent="0.2">
      <c r="A54" t="s">
        <v>148</v>
      </c>
      <c r="B54" t="s">
        <v>149</v>
      </c>
      <c r="C54" t="s">
        <v>62</v>
      </c>
    </row>
    <row r="55" spans="1:3" x14ac:dyDescent="0.2">
      <c r="A55" t="s">
        <v>150</v>
      </c>
      <c r="B55" t="s">
        <v>151</v>
      </c>
      <c r="C55" t="s">
        <v>62</v>
      </c>
    </row>
    <row r="56" spans="1:3" x14ac:dyDescent="0.2">
      <c r="A56" t="s">
        <v>152</v>
      </c>
      <c r="B56" t="s">
        <v>153</v>
      </c>
      <c r="C56" t="s">
        <v>70</v>
      </c>
    </row>
    <row r="57" spans="1:3" x14ac:dyDescent="0.2">
      <c r="A57" t="s">
        <v>154</v>
      </c>
      <c r="B57" t="s">
        <v>155</v>
      </c>
      <c r="C57" t="s">
        <v>62</v>
      </c>
    </row>
    <row r="58" spans="1:3" x14ac:dyDescent="0.2">
      <c r="A58" t="s">
        <v>156</v>
      </c>
      <c r="B58" t="s">
        <v>157</v>
      </c>
      <c r="C58" t="s">
        <v>59</v>
      </c>
    </row>
    <row r="59" spans="1:3" x14ac:dyDescent="0.2">
      <c r="A59" t="s">
        <v>158</v>
      </c>
      <c r="B59" t="s">
        <v>159</v>
      </c>
      <c r="C59" t="s">
        <v>62</v>
      </c>
    </row>
    <row r="60" spans="1:3" x14ac:dyDescent="0.2">
      <c r="A60" t="s">
        <v>160</v>
      </c>
      <c r="B60" t="s">
        <v>161</v>
      </c>
      <c r="C60" t="s">
        <v>162</v>
      </c>
    </row>
    <row r="61" spans="1:3" x14ac:dyDescent="0.2">
      <c r="A61" t="s">
        <v>163</v>
      </c>
      <c r="B61" t="s">
        <v>164</v>
      </c>
      <c r="C61" t="s">
        <v>59</v>
      </c>
    </row>
    <row r="62" spans="1:3" x14ac:dyDescent="0.2">
      <c r="A62" t="s">
        <v>165</v>
      </c>
      <c r="B62" t="s">
        <v>166</v>
      </c>
      <c r="C62" t="s">
        <v>62</v>
      </c>
    </row>
    <row r="63" spans="1:3" x14ac:dyDescent="0.2">
      <c r="A63" t="s">
        <v>167</v>
      </c>
      <c r="B63" t="s">
        <v>168</v>
      </c>
      <c r="C63" t="s">
        <v>65</v>
      </c>
    </row>
    <row r="64" spans="1:3" x14ac:dyDescent="0.2">
      <c r="A64" t="s">
        <v>169</v>
      </c>
      <c r="B64" t="s">
        <v>170</v>
      </c>
      <c r="C64" t="s">
        <v>107</v>
      </c>
    </row>
    <row r="65" spans="1:3" x14ac:dyDescent="0.2">
      <c r="A65" t="s">
        <v>171</v>
      </c>
      <c r="B65" t="s">
        <v>172</v>
      </c>
      <c r="C65" t="s">
        <v>173</v>
      </c>
    </row>
    <row r="66" spans="1:3" x14ac:dyDescent="0.2">
      <c r="A66" t="s">
        <v>174</v>
      </c>
      <c r="B66" t="s">
        <v>175</v>
      </c>
      <c r="C66" t="s">
        <v>162</v>
      </c>
    </row>
    <row r="67" spans="1:3" x14ac:dyDescent="0.2">
      <c r="A67" t="s">
        <v>176</v>
      </c>
      <c r="B67" t="s">
        <v>177</v>
      </c>
      <c r="C67" t="s">
        <v>62</v>
      </c>
    </row>
    <row r="68" spans="1:3" x14ac:dyDescent="0.2">
      <c r="A68" t="s">
        <v>178</v>
      </c>
      <c r="B68" t="s">
        <v>179</v>
      </c>
      <c r="C68" t="s">
        <v>70</v>
      </c>
    </row>
    <row r="69" spans="1:3" x14ac:dyDescent="0.2">
      <c r="A69" t="s">
        <v>348</v>
      </c>
      <c r="B69" t="s">
        <v>347</v>
      </c>
      <c r="C69" t="s">
        <v>107</v>
      </c>
    </row>
    <row r="70" spans="1:3" x14ac:dyDescent="0.2">
      <c r="A70" t="s">
        <v>180</v>
      </c>
      <c r="B70" t="s">
        <v>181</v>
      </c>
      <c r="C70" t="s">
        <v>65</v>
      </c>
    </row>
    <row r="71" spans="1:3" x14ac:dyDescent="0.2">
      <c r="A71" t="s">
        <v>182</v>
      </c>
      <c r="B71" t="s">
        <v>183</v>
      </c>
      <c r="C71" t="s">
        <v>70</v>
      </c>
    </row>
    <row r="72" spans="1:3" x14ac:dyDescent="0.2">
      <c r="A72" t="s">
        <v>184</v>
      </c>
      <c r="B72" t="s">
        <v>185</v>
      </c>
      <c r="C72" t="s">
        <v>162</v>
      </c>
    </row>
    <row r="73" spans="1:3" x14ac:dyDescent="0.2">
      <c r="A73" t="s">
        <v>186</v>
      </c>
      <c r="B73" t="s">
        <v>187</v>
      </c>
      <c r="C73" t="s">
        <v>107</v>
      </c>
    </row>
    <row r="74" spans="1:3" x14ac:dyDescent="0.2">
      <c r="A74" t="s">
        <v>188</v>
      </c>
      <c r="B74" t="s">
        <v>189</v>
      </c>
      <c r="C74" t="s">
        <v>190</v>
      </c>
    </row>
    <row r="75" spans="1:3" x14ac:dyDescent="0.2">
      <c r="A75" t="s">
        <v>191</v>
      </c>
      <c r="B75" t="s">
        <v>192</v>
      </c>
      <c r="C75" t="s">
        <v>65</v>
      </c>
    </row>
    <row r="76" spans="1:3" x14ac:dyDescent="0.2">
      <c r="A76" t="s">
        <v>193</v>
      </c>
      <c r="B76" t="s">
        <v>194</v>
      </c>
      <c r="C76" t="s">
        <v>59</v>
      </c>
    </row>
    <row r="77" spans="1:3" x14ac:dyDescent="0.2">
      <c r="A77" t="s">
        <v>195</v>
      </c>
      <c r="B77" t="s">
        <v>196</v>
      </c>
      <c r="C77" t="s">
        <v>62</v>
      </c>
    </row>
    <row r="78" spans="1:3" x14ac:dyDescent="0.2">
      <c r="A78" t="s">
        <v>197</v>
      </c>
      <c r="B78" t="s">
        <v>198</v>
      </c>
      <c r="C78" t="s">
        <v>70</v>
      </c>
    </row>
    <row r="79" spans="1:3" x14ac:dyDescent="0.2">
      <c r="A79" t="s">
        <v>199</v>
      </c>
      <c r="B79" t="s">
        <v>200</v>
      </c>
      <c r="C79" t="s">
        <v>70</v>
      </c>
    </row>
    <row r="80" spans="1:3" x14ac:dyDescent="0.2">
      <c r="A80" t="s">
        <v>201</v>
      </c>
      <c r="B80" t="s">
        <v>202</v>
      </c>
      <c r="C80" t="s">
        <v>62</v>
      </c>
    </row>
    <row r="81" spans="1:3" x14ac:dyDescent="0.2">
      <c r="A81" t="s">
        <v>203</v>
      </c>
      <c r="B81" t="s">
        <v>204</v>
      </c>
      <c r="C81" t="s">
        <v>77</v>
      </c>
    </row>
    <row r="82" spans="1:3" x14ac:dyDescent="0.2">
      <c r="A82" t="s">
        <v>205</v>
      </c>
      <c r="B82" t="s">
        <v>206</v>
      </c>
      <c r="C82" t="s">
        <v>107</v>
      </c>
    </row>
    <row r="83" spans="1:3" x14ac:dyDescent="0.2">
      <c r="A83" t="s">
        <v>207</v>
      </c>
      <c r="B83" t="s">
        <v>369</v>
      </c>
      <c r="C83" t="s">
        <v>70</v>
      </c>
    </row>
    <row r="84" spans="1:3" x14ac:dyDescent="0.2">
      <c r="A84" t="s">
        <v>208</v>
      </c>
      <c r="B84" t="s">
        <v>209</v>
      </c>
      <c r="C84" t="s">
        <v>77</v>
      </c>
    </row>
    <row r="85" spans="1:3" x14ac:dyDescent="0.2">
      <c r="A85" t="s">
        <v>386</v>
      </c>
      <c r="B85" t="s">
        <v>385</v>
      </c>
      <c r="C85" t="s">
        <v>70</v>
      </c>
    </row>
    <row r="86" spans="1:3" x14ac:dyDescent="0.2">
      <c r="A86" t="s">
        <v>210</v>
      </c>
      <c r="B86" t="s">
        <v>211</v>
      </c>
      <c r="C86" t="s">
        <v>70</v>
      </c>
    </row>
    <row r="87" spans="1:3" x14ac:dyDescent="0.2">
      <c r="A87" t="s">
        <v>212</v>
      </c>
      <c r="B87" t="s">
        <v>213</v>
      </c>
      <c r="C87" t="s">
        <v>59</v>
      </c>
    </row>
    <row r="88" spans="1:3" x14ac:dyDescent="0.2">
      <c r="A88" t="s">
        <v>214</v>
      </c>
      <c r="B88" t="s">
        <v>215</v>
      </c>
      <c r="C88" t="s">
        <v>62</v>
      </c>
    </row>
    <row r="89" spans="1:3" x14ac:dyDescent="0.2">
      <c r="A89" t="s">
        <v>216</v>
      </c>
      <c r="B89" t="s">
        <v>217</v>
      </c>
      <c r="C89" t="s">
        <v>77</v>
      </c>
    </row>
    <row r="90" spans="1:3" x14ac:dyDescent="0.2">
      <c r="A90" t="s">
        <v>218</v>
      </c>
      <c r="B90" t="s">
        <v>219</v>
      </c>
      <c r="C90" t="s">
        <v>70</v>
      </c>
    </row>
    <row r="91" spans="1:3" x14ac:dyDescent="0.2">
      <c r="A91" t="s">
        <v>220</v>
      </c>
      <c r="B91" t="s">
        <v>221</v>
      </c>
      <c r="C91" t="s">
        <v>77</v>
      </c>
    </row>
    <row r="92" spans="1:3" x14ac:dyDescent="0.2">
      <c r="A92" t="s">
        <v>222</v>
      </c>
      <c r="B92" t="s">
        <v>223</v>
      </c>
      <c r="C92" t="s">
        <v>59</v>
      </c>
    </row>
    <row r="93" spans="1:3" x14ac:dyDescent="0.2">
      <c r="A93" t="s">
        <v>224</v>
      </c>
      <c r="B93" t="s">
        <v>225</v>
      </c>
      <c r="C93" t="s">
        <v>173</v>
      </c>
    </row>
    <row r="94" spans="1:3" x14ac:dyDescent="0.2">
      <c r="A94" t="s">
        <v>226</v>
      </c>
      <c r="B94" t="s">
        <v>227</v>
      </c>
      <c r="C94" t="s">
        <v>62</v>
      </c>
    </row>
    <row r="95" spans="1:3" x14ac:dyDescent="0.2">
      <c r="A95" t="s">
        <v>371</v>
      </c>
      <c r="B95" t="s">
        <v>370</v>
      </c>
      <c r="C95" t="s">
        <v>70</v>
      </c>
    </row>
    <row r="96" spans="1:3" x14ac:dyDescent="0.2">
      <c r="A96" t="s">
        <v>228</v>
      </c>
      <c r="B96" t="s">
        <v>372</v>
      </c>
      <c r="C96" t="s">
        <v>62</v>
      </c>
    </row>
    <row r="97" spans="1:3" x14ac:dyDescent="0.2">
      <c r="A97" t="s">
        <v>229</v>
      </c>
      <c r="B97" t="s">
        <v>230</v>
      </c>
      <c r="C97" t="s">
        <v>70</v>
      </c>
    </row>
    <row r="98" spans="1:3" x14ac:dyDescent="0.2">
      <c r="A98" t="s">
        <v>231</v>
      </c>
      <c r="B98" t="s">
        <v>232</v>
      </c>
      <c r="C98" t="s">
        <v>70</v>
      </c>
    </row>
    <row r="99" spans="1:3" x14ac:dyDescent="0.2">
      <c r="A99" t="s">
        <v>233</v>
      </c>
      <c r="B99" t="s">
        <v>234</v>
      </c>
      <c r="C99" t="s">
        <v>62</v>
      </c>
    </row>
    <row r="100" spans="1:3" x14ac:dyDescent="0.2">
      <c r="A100" t="s">
        <v>235</v>
      </c>
      <c r="B100" t="s">
        <v>236</v>
      </c>
      <c r="C100" t="s">
        <v>77</v>
      </c>
    </row>
    <row r="101" spans="1:3" x14ac:dyDescent="0.2">
      <c r="A101" t="s">
        <v>237</v>
      </c>
      <c r="B101" t="s">
        <v>238</v>
      </c>
      <c r="C101" t="s">
        <v>70</v>
      </c>
    </row>
    <row r="102" spans="1:3" x14ac:dyDescent="0.2">
      <c r="A102" t="s">
        <v>239</v>
      </c>
      <c r="B102" t="s">
        <v>240</v>
      </c>
      <c r="C102" t="s">
        <v>70</v>
      </c>
    </row>
    <row r="103" spans="1:3" x14ac:dyDescent="0.2">
      <c r="A103" t="s">
        <v>241</v>
      </c>
      <c r="B103" t="s">
        <v>242</v>
      </c>
      <c r="C103" t="s">
        <v>70</v>
      </c>
    </row>
    <row r="104" spans="1:3" x14ac:dyDescent="0.2">
      <c r="A104" t="s">
        <v>243</v>
      </c>
      <c r="B104" t="s">
        <v>244</v>
      </c>
      <c r="C104" t="s">
        <v>65</v>
      </c>
    </row>
    <row r="105" spans="1:3" x14ac:dyDescent="0.2">
      <c r="A105" t="s">
        <v>245</v>
      </c>
      <c r="B105" t="s">
        <v>246</v>
      </c>
      <c r="C105" t="s">
        <v>77</v>
      </c>
    </row>
    <row r="106" spans="1:3" x14ac:dyDescent="0.2">
      <c r="A106" t="s">
        <v>349</v>
      </c>
      <c r="B106" t="s">
        <v>373</v>
      </c>
      <c r="C106" t="s">
        <v>59</v>
      </c>
    </row>
    <row r="107" spans="1:3" x14ac:dyDescent="0.2">
      <c r="A107" t="s">
        <v>247</v>
      </c>
      <c r="B107" t="s">
        <v>248</v>
      </c>
      <c r="C107" t="s">
        <v>173</v>
      </c>
    </row>
    <row r="108" spans="1:3" x14ac:dyDescent="0.2">
      <c r="A108" t="s">
        <v>249</v>
      </c>
      <c r="B108" t="s">
        <v>250</v>
      </c>
      <c r="C108" t="s">
        <v>70</v>
      </c>
    </row>
    <row r="109" spans="1:3" x14ac:dyDescent="0.2">
      <c r="A109" t="s">
        <v>251</v>
      </c>
      <c r="B109" t="s">
        <v>252</v>
      </c>
      <c r="C109" t="s">
        <v>70</v>
      </c>
    </row>
    <row r="110" spans="1:3" x14ac:dyDescent="0.2">
      <c r="A110" t="s">
        <v>253</v>
      </c>
      <c r="B110" t="s">
        <v>374</v>
      </c>
      <c r="C110" t="s">
        <v>62</v>
      </c>
    </row>
    <row r="111" spans="1:3" x14ac:dyDescent="0.2">
      <c r="A111" t="s">
        <v>254</v>
      </c>
      <c r="B111" t="s">
        <v>255</v>
      </c>
      <c r="C111" t="s">
        <v>70</v>
      </c>
    </row>
    <row r="112" spans="1:3" x14ac:dyDescent="0.2">
      <c r="A112" t="s">
        <v>256</v>
      </c>
      <c r="B112" t="s">
        <v>257</v>
      </c>
      <c r="C112" t="s">
        <v>70</v>
      </c>
    </row>
    <row r="113" spans="1:3" x14ac:dyDescent="0.2">
      <c r="A113" t="s">
        <v>258</v>
      </c>
      <c r="B113" t="s">
        <v>259</v>
      </c>
      <c r="C113" t="s">
        <v>77</v>
      </c>
    </row>
    <row r="114" spans="1:3" x14ac:dyDescent="0.2">
      <c r="A114" t="s">
        <v>260</v>
      </c>
      <c r="B114" t="s">
        <v>261</v>
      </c>
      <c r="C114" t="s">
        <v>70</v>
      </c>
    </row>
    <row r="115" spans="1:3" x14ac:dyDescent="0.2">
      <c r="A115" t="s">
        <v>262</v>
      </c>
      <c r="B115" t="s">
        <v>263</v>
      </c>
      <c r="C115" t="s">
        <v>59</v>
      </c>
    </row>
    <row r="116" spans="1:3" x14ac:dyDescent="0.2">
      <c r="A116" t="s">
        <v>340</v>
      </c>
      <c r="B116" t="s">
        <v>375</v>
      </c>
      <c r="C116" t="s">
        <v>70</v>
      </c>
    </row>
    <row r="117" spans="1:3" x14ac:dyDescent="0.2">
      <c r="A117" t="s">
        <v>264</v>
      </c>
      <c r="B117" t="s">
        <v>265</v>
      </c>
      <c r="C117" t="s">
        <v>70</v>
      </c>
    </row>
    <row r="118" spans="1:3" x14ac:dyDescent="0.2">
      <c r="A118" t="s">
        <v>266</v>
      </c>
      <c r="B118" t="s">
        <v>267</v>
      </c>
      <c r="C118" t="s">
        <v>62</v>
      </c>
    </row>
    <row r="119" spans="1:3" x14ac:dyDescent="0.2">
      <c r="A119" t="s">
        <v>268</v>
      </c>
      <c r="B119" t="s">
        <v>269</v>
      </c>
      <c r="C119" t="s">
        <v>59</v>
      </c>
    </row>
    <row r="120" spans="1:3" x14ac:dyDescent="0.2">
      <c r="A120" t="s">
        <v>270</v>
      </c>
      <c r="B120" t="s">
        <v>271</v>
      </c>
      <c r="C120" t="s">
        <v>107</v>
      </c>
    </row>
    <row r="121" spans="1:3" x14ac:dyDescent="0.2">
      <c r="A121" t="s">
        <v>272</v>
      </c>
      <c r="B121" t="s">
        <v>273</v>
      </c>
      <c r="C121" t="s">
        <v>65</v>
      </c>
    </row>
    <row r="122" spans="1:3" x14ac:dyDescent="0.2">
      <c r="A122" t="s">
        <v>274</v>
      </c>
      <c r="B122" t="s">
        <v>275</v>
      </c>
      <c r="C122" t="s">
        <v>77</v>
      </c>
    </row>
    <row r="123" spans="1:3" x14ac:dyDescent="0.2">
      <c r="A123" t="s">
        <v>276</v>
      </c>
      <c r="B123" t="s">
        <v>277</v>
      </c>
      <c r="C123" t="s">
        <v>77</v>
      </c>
    </row>
    <row r="124" spans="1:3" x14ac:dyDescent="0.2">
      <c r="A124" t="s">
        <v>278</v>
      </c>
      <c r="B124" t="s">
        <v>279</v>
      </c>
      <c r="C124" t="s">
        <v>77</v>
      </c>
    </row>
    <row r="125" spans="1:3" x14ac:dyDescent="0.2">
      <c r="A125" t="s">
        <v>280</v>
      </c>
      <c r="B125" t="s">
        <v>281</v>
      </c>
      <c r="C125" t="s">
        <v>65</v>
      </c>
    </row>
    <row r="126" spans="1:3" x14ac:dyDescent="0.2">
      <c r="A126" t="s">
        <v>282</v>
      </c>
      <c r="B126" t="s">
        <v>283</v>
      </c>
      <c r="C126" t="s">
        <v>70</v>
      </c>
    </row>
    <row r="127" spans="1:3" x14ac:dyDescent="0.2">
      <c r="A127" t="s">
        <v>284</v>
      </c>
      <c r="B127" t="s">
        <v>285</v>
      </c>
      <c r="C127" t="s">
        <v>70</v>
      </c>
    </row>
    <row r="128" spans="1:3" x14ac:dyDescent="0.2">
      <c r="A128" t="s">
        <v>350</v>
      </c>
      <c r="B128" t="s">
        <v>376</v>
      </c>
      <c r="C128" t="s">
        <v>70</v>
      </c>
    </row>
    <row r="129" spans="1:3" x14ac:dyDescent="0.2">
      <c r="A129" t="s">
        <v>286</v>
      </c>
      <c r="B129" t="s">
        <v>287</v>
      </c>
      <c r="C129" t="s">
        <v>107</v>
      </c>
    </row>
    <row r="130" spans="1:3" x14ac:dyDescent="0.2">
      <c r="A130" t="s">
        <v>288</v>
      </c>
      <c r="B130" t="s">
        <v>377</v>
      </c>
      <c r="C130" t="s">
        <v>70</v>
      </c>
    </row>
    <row r="131" spans="1:3" x14ac:dyDescent="0.2">
      <c r="A131" t="s">
        <v>289</v>
      </c>
      <c r="B131" t="s">
        <v>290</v>
      </c>
      <c r="C131" t="s">
        <v>107</v>
      </c>
    </row>
    <row r="132" spans="1:3" x14ac:dyDescent="0.2">
      <c r="A132" t="s">
        <v>291</v>
      </c>
      <c r="B132" t="s">
        <v>292</v>
      </c>
      <c r="C132" t="s">
        <v>77</v>
      </c>
    </row>
    <row r="133" spans="1:3" x14ac:dyDescent="0.2">
      <c r="A133" t="s">
        <v>293</v>
      </c>
      <c r="B133" t="s">
        <v>294</v>
      </c>
      <c r="C133" t="s">
        <v>162</v>
      </c>
    </row>
    <row r="134" spans="1:3" x14ac:dyDescent="0.2">
      <c r="A134" t="s">
        <v>295</v>
      </c>
      <c r="B134" t="s">
        <v>296</v>
      </c>
      <c r="C134" t="s">
        <v>62</v>
      </c>
    </row>
    <row r="135" spans="1:3" x14ac:dyDescent="0.2">
      <c r="A135" t="s">
        <v>388</v>
      </c>
      <c r="B135" t="s">
        <v>387</v>
      </c>
      <c r="C135" t="s">
        <v>70</v>
      </c>
    </row>
    <row r="136" spans="1:3" x14ac:dyDescent="0.2">
      <c r="A136" t="s">
        <v>297</v>
      </c>
      <c r="B136" t="s">
        <v>298</v>
      </c>
      <c r="C136" t="s">
        <v>65</v>
      </c>
    </row>
    <row r="137" spans="1:3" x14ac:dyDescent="0.2">
      <c r="A137" t="s">
        <v>299</v>
      </c>
      <c r="B137" t="s">
        <v>300</v>
      </c>
      <c r="C137" t="s">
        <v>70</v>
      </c>
    </row>
    <row r="138" spans="1:3" x14ac:dyDescent="0.2">
      <c r="A138" t="s">
        <v>301</v>
      </c>
      <c r="B138" t="s">
        <v>302</v>
      </c>
      <c r="C138" t="s">
        <v>107</v>
      </c>
    </row>
    <row r="139" spans="1:3" x14ac:dyDescent="0.2">
      <c r="A139" t="s">
        <v>379</v>
      </c>
      <c r="B139" t="s">
        <v>378</v>
      </c>
      <c r="C139" t="s">
        <v>65</v>
      </c>
    </row>
    <row r="140" spans="1:3" x14ac:dyDescent="0.2">
      <c r="A140" t="s">
        <v>381</v>
      </c>
      <c r="B140" t="s">
        <v>380</v>
      </c>
      <c r="C140" t="s">
        <v>65</v>
      </c>
    </row>
    <row r="141" spans="1:3" x14ac:dyDescent="0.2">
      <c r="A141" t="s">
        <v>303</v>
      </c>
      <c r="B141" t="s">
        <v>390</v>
      </c>
      <c r="C141" t="s">
        <v>70</v>
      </c>
    </row>
    <row r="142" spans="1:3" x14ac:dyDescent="0.2">
      <c r="A142" t="s">
        <v>304</v>
      </c>
      <c r="B142" t="s">
        <v>305</v>
      </c>
      <c r="C142" t="s">
        <v>59</v>
      </c>
    </row>
    <row r="143" spans="1:3" x14ac:dyDescent="0.2">
      <c r="A143" t="s">
        <v>306</v>
      </c>
      <c r="B143" t="s">
        <v>307</v>
      </c>
      <c r="C143" t="s">
        <v>107</v>
      </c>
    </row>
    <row r="144" spans="1:3" x14ac:dyDescent="0.2">
      <c r="A144" t="s">
        <v>308</v>
      </c>
      <c r="B144" t="s">
        <v>309</v>
      </c>
      <c r="C144" t="s">
        <v>62</v>
      </c>
    </row>
    <row r="145" spans="1:3" x14ac:dyDescent="0.2">
      <c r="A145" t="s">
        <v>310</v>
      </c>
      <c r="B145" t="s">
        <v>311</v>
      </c>
      <c r="C145" t="s">
        <v>173</v>
      </c>
    </row>
    <row r="146" spans="1:3" x14ac:dyDescent="0.2">
      <c r="A146" t="s">
        <v>312</v>
      </c>
      <c r="B146" t="s">
        <v>313</v>
      </c>
      <c r="C146" t="s">
        <v>70</v>
      </c>
    </row>
    <row r="147" spans="1:3" x14ac:dyDescent="0.2">
      <c r="A147" t="s">
        <v>314</v>
      </c>
      <c r="B147" t="s">
        <v>315</v>
      </c>
      <c r="C147" s="42" t="s">
        <v>77</v>
      </c>
    </row>
  </sheetData>
  <sheetProtection algorithmName="SHA-512" hashValue="rELUCn8VZDHG+Xachw+kB59MrnVCArUSRacrXLLdodZ3t0t7ilQv2a453WFbSB7I1hZFFWsXhZ1Y1qTbofxXHg==" saltValue="AZbDtcg4RTwMzQXSPMSxGA==" spinCount="100000" sheet="1" objects="1" scenarios="1"/>
  <sortState ref="A2:C139">
    <sortCondition ref="A2:A1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Quick guide</vt:lpstr>
      <vt:lpstr>Indberetning</vt:lpstr>
      <vt:lpstr>Ark2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Ottosen</dc:creator>
  <cp:lastModifiedBy>Heidi Susanne Sørensen</cp:lastModifiedBy>
  <dcterms:created xsi:type="dcterms:W3CDTF">2014-12-11T07:43:21Z</dcterms:created>
  <dcterms:modified xsi:type="dcterms:W3CDTF">2024-01-10T11:52:45Z</dcterms:modified>
</cp:coreProperties>
</file>